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3" i="1" l="1"/>
  <c r="H13" i="1" l="1"/>
  <c r="H3" i="1" s="1"/>
  <c r="L8" i="1" l="1"/>
  <c r="M8" i="1" s="1"/>
  <c r="L14" i="1"/>
  <c r="M14" i="1" s="1"/>
  <c r="I8" i="1" l="1"/>
  <c r="I3" i="1" s="1"/>
  <c r="F7" i="1" l="1"/>
  <c r="L7" i="1" s="1"/>
  <c r="M7" i="1" s="1"/>
  <c r="F13" i="1" l="1"/>
  <c r="L13" i="1" l="1"/>
  <c r="M13" i="1" s="1"/>
  <c r="F11" i="1" l="1"/>
  <c r="F12" i="1"/>
  <c r="F10" i="1"/>
  <c r="F5" i="1"/>
  <c r="F6" i="1"/>
  <c r="L6" i="1" s="1"/>
  <c r="M6" i="1" s="1"/>
  <c r="F4" i="1"/>
  <c r="L5" i="1" l="1"/>
  <c r="M5" i="1" s="1"/>
  <c r="L10" i="1"/>
  <c r="M10" i="1" s="1"/>
  <c r="L4" i="1"/>
  <c r="M4" i="1" s="1"/>
  <c r="L12" i="1"/>
  <c r="M12" i="1" s="1"/>
  <c r="L11" i="1"/>
  <c r="M11" i="1" s="1"/>
  <c r="F15" i="1" l="1"/>
  <c r="L15" i="1" s="1"/>
  <c r="M15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<sst xmlns="http://schemas.openxmlformats.org/spreadsheetml/2006/main" count="37" uniqueCount="35">
  <si>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</si>
  <si>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</si>
  <si>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</si>
  <si>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</si>
  <si>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</si>
  <si>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Обслуживание вентиляции</t>
  </si>
  <si>
    <t>1 м2 пл. помещ.</t>
  </si>
  <si>
    <t>1 м2 МОП</t>
  </si>
  <si>
    <t>1 м2 общ. пл.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</si>
  <si>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</si>
  <si>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</si>
  <si>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</si>
  <si>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</si>
  <si>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</si>
  <si>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</si>
  <si>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</si>
  <si>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</si>
  <si>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</si>
  <si>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</si>
  <si>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</si>
  <si>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</si>
  <si>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Уборка мест общего пользования (5 эт.)</t>
  </si>
  <si>
    <t>Работы,необходимые для надлежащего содержания инженерных систем дома</t>
  </si>
  <si>
    <t>Содержание кровли</t>
  </si>
  <si>
    <t xml:space="preserve">Работы,необходимые для надлежащего содержания конструкций дома </t>
  </si>
  <si>
    <t>м2 жил пом.</t>
  </si>
  <si>
    <t>Содержание контенйнерных площадок</t>
  </si>
  <si>
    <t>квартиры</t>
  </si>
  <si>
    <t xml:space="preserve"> 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</si>
  <si>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</si>
  <si>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</si>
  <si>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</si>
  <si>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</si>
  <si>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t>Содержание жилого помещения:</t>
  </si>
  <si>
    <r>
      <t xml:space="preserve">Уважаемые собственники МКД ул. Молодежная д.30!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</si>
</sst>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0" fillId="0" borderId="0" xfId="0" applyNumberFormat="1"/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0" fillId="0" borderId="0" xfId="0" applyBorder="1"/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workbookViewId="0">
      <selection activeCell="B2" sqref="B2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31" t="s">
        <v>34</v>
      </c>
      <c r="B1" s="31"/>
      <c r="C1" s="31"/>
      <c r="D1" s="31"/>
      <c r="E1" s="31"/>
      <c r="F1" s="31"/>
      <c r="G1" s="31"/>
      <c r="H1" s="31"/>
      <c r="I1" s="9"/>
      <c r="J1" s="9"/>
      <c r="K1" s="9"/>
      <c r="L1" s="9"/>
      <c r="M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3</v>
      </c>
    </row>
    <row r="3" spans="1:13" s="8" customFormat="1" ht="18" thickBot="1" x14ac:dyDescent="0.3">
      <c r="A3" s="36" t="s">
        <v>33</v>
      </c>
      <c r="B3" s="37"/>
      <c r="C3" s="29"/>
      <c r="D3" s="29"/>
      <c r="E3" s="29"/>
      <c r="F3" s="29"/>
      <c r="G3" s="29"/>
      <c r="H3" s="30">
        <f>SUM(H4:H15)</f>
        <v>26.295648296650175</v>
      </c>
      <c r="I3" s="30">
        <f t="shared" ref="I3:J3" si="0">SUM(I4:I15)</f>
        <v>205392</v>
      </c>
      <c r="J3" s="30">
        <f t="shared" si="0"/>
        <v>889437.70785599994</v>
      </c>
    </row>
    <row r="4" spans="1:13" ht="24.75" customHeight="1" x14ac:dyDescent="0.25">
      <c r="A4" s="5">
        <v>1</v>
      </c>
      <c r="B4" s="6" t="s">
        <v>4</v>
      </c>
      <c r="C4" s="12" t="s">
        <v>6</v>
      </c>
      <c r="D4" s="7">
        <v>4</v>
      </c>
      <c r="E4" s="7">
        <v>909.9</v>
      </c>
      <c r="F4" s="16">
        <f>D4*E4</f>
        <v>3639.6</v>
      </c>
      <c r="G4" s="16">
        <v>7066</v>
      </c>
      <c r="H4" s="15">
        <v>2.089700278678269</v>
      </c>
      <c r="J4">
        <v>143337.74400000001</v>
      </c>
      <c r="K4">
        <v>84398.399999999994</v>
      </c>
      <c r="L4" s="17">
        <f>F4*6</f>
        <v>21837.599999999999</v>
      </c>
      <c r="M4" s="17">
        <f>K4+L4</f>
        <v>106236</v>
      </c>
    </row>
    <row r="5" spans="1:13" ht="24.75" customHeight="1" x14ac:dyDescent="0.25">
      <c r="A5" s="5">
        <v>2</v>
      </c>
      <c r="B5" s="6" t="s">
        <v>21</v>
      </c>
      <c r="C5" s="12" t="s">
        <v>7</v>
      </c>
      <c r="D5" s="7">
        <v>26.95</v>
      </c>
      <c r="E5" s="7">
        <v>364.8</v>
      </c>
      <c r="F5" s="16">
        <f t="shared" ref="F5:F6" si="1">D5*E5</f>
        <v>9831.36</v>
      </c>
      <c r="G5" s="16">
        <v>12387</v>
      </c>
      <c r="H5" s="15">
        <v>3.6633339020644944</v>
      </c>
      <c r="J5">
        <v>105636.84</v>
      </c>
      <c r="K5">
        <v>58988.160000000003</v>
      </c>
      <c r="L5" s="17">
        <f t="shared" ref="L5:L15" si="2">F5*6</f>
        <v>58988.160000000003</v>
      </c>
      <c r="M5" s="17">
        <f t="shared" ref="M5:M15" si="3">K5+L5</f>
        <v>117976.32000000001</v>
      </c>
    </row>
    <row r="6" spans="1:13" ht="24.75" customHeight="1" x14ac:dyDescent="0.25">
      <c r="A6" s="5">
        <v>3</v>
      </c>
      <c r="B6" s="6" t="s">
        <v>26</v>
      </c>
      <c r="C6" s="12" t="s">
        <v>25</v>
      </c>
      <c r="D6" s="7">
        <v>0</v>
      </c>
      <c r="E6" s="7">
        <v>3516.6</v>
      </c>
      <c r="F6" s="16">
        <f t="shared" si="1"/>
        <v>0</v>
      </c>
      <c r="G6" s="16">
        <v>2163</v>
      </c>
      <c r="H6" s="15">
        <v>0.63968606039924936</v>
      </c>
      <c r="J6">
        <v>0</v>
      </c>
      <c r="K6">
        <v>0</v>
      </c>
      <c r="L6" s="17">
        <f t="shared" si="2"/>
        <v>0</v>
      </c>
      <c r="M6" s="17">
        <f t="shared" si="3"/>
        <v>0</v>
      </c>
    </row>
    <row r="7" spans="1:13" ht="24.75" customHeight="1" x14ac:dyDescent="0.25">
      <c r="A7" s="18">
        <v>4</v>
      </c>
      <c r="B7" s="27" t="s">
        <v>22</v>
      </c>
      <c r="C7" s="12" t="s">
        <v>14</v>
      </c>
      <c r="D7" s="7">
        <v>151.09</v>
      </c>
      <c r="E7" s="7">
        <v>3699</v>
      </c>
      <c r="F7" s="20" t="e">
        <f>D7*E7+#REF!*#REF!</f>
        <v>#REF!</v>
      </c>
      <c r="G7" s="20">
        <v>21080</v>
      </c>
      <c r="H7" s="22">
        <v>6.2342034920093274</v>
      </c>
      <c r="J7">
        <v>218013.54240000001</v>
      </c>
      <c r="K7">
        <v>108921.36000000002</v>
      </c>
      <c r="L7" s="17" t="e">
        <f t="shared" si="2"/>
        <v>#REF!</v>
      </c>
      <c r="M7" s="17" t="e">
        <f t="shared" si="3"/>
        <v>#REF!</v>
      </c>
    </row>
    <row r="8" spans="1:13" ht="24.75" customHeight="1" x14ac:dyDescent="0.25">
      <c r="A8" s="5">
        <v>5</v>
      </c>
      <c r="B8" s="6" t="s">
        <v>24</v>
      </c>
      <c r="C8" s="12" t="s">
        <v>14</v>
      </c>
      <c r="D8" s="7">
        <v>2.87</v>
      </c>
      <c r="E8" s="7">
        <v>3699</v>
      </c>
      <c r="F8" s="20">
        <v>17116</v>
      </c>
      <c r="G8" s="25">
        <v>20583</v>
      </c>
      <c r="H8" s="26">
        <v>6.0872206108172673</v>
      </c>
      <c r="I8">
        <f>F8*12</f>
        <v>205392</v>
      </c>
      <c r="J8">
        <v>202584</v>
      </c>
      <c r="K8">
        <v>102696</v>
      </c>
      <c r="L8" s="17">
        <f t="shared" si="2"/>
        <v>102696</v>
      </c>
      <c r="M8" s="17">
        <f t="shared" si="3"/>
        <v>205392</v>
      </c>
    </row>
    <row r="9" spans="1:13" ht="24.75" customHeight="1" x14ac:dyDescent="0.25">
      <c r="A9" s="19">
        <v>6</v>
      </c>
      <c r="B9" s="24" t="s">
        <v>23</v>
      </c>
      <c r="C9" s="12" t="s">
        <v>13</v>
      </c>
      <c r="D9" s="7"/>
      <c r="E9" s="7">
        <v>940</v>
      </c>
      <c r="F9" s="21"/>
      <c r="G9" s="21">
        <v>2058</v>
      </c>
      <c r="H9" s="23">
        <v>0.60863333902064498</v>
      </c>
      <c r="L9" s="17"/>
      <c r="M9" s="17"/>
    </row>
    <row r="10" spans="1:13" ht="24.75" customHeight="1" x14ac:dyDescent="0.25">
      <c r="A10" s="5">
        <v>7</v>
      </c>
      <c r="B10" s="6" t="s">
        <v>17</v>
      </c>
      <c r="C10" s="12" t="s">
        <v>8</v>
      </c>
      <c r="D10" s="7">
        <v>1.1200000000000001</v>
      </c>
      <c r="E10" s="7">
        <v>3516.6</v>
      </c>
      <c r="F10" s="16">
        <f>D10*E10</f>
        <v>3938.5920000000001</v>
      </c>
      <c r="G10" s="16">
        <v>4220</v>
      </c>
      <c r="H10" s="15">
        <v>1.248</v>
      </c>
      <c r="J10">
        <v>45109.231200000002</v>
      </c>
      <c r="K10">
        <v>22576.572</v>
      </c>
      <c r="L10" s="17">
        <f t="shared" si="2"/>
        <v>23631.552</v>
      </c>
      <c r="M10" s="17">
        <f t="shared" si="3"/>
        <v>46208.123999999996</v>
      </c>
    </row>
    <row r="11" spans="1:13" ht="24.75" customHeight="1" x14ac:dyDescent="0.25">
      <c r="A11" s="5">
        <v>8</v>
      </c>
      <c r="B11" s="6" t="s">
        <v>19</v>
      </c>
      <c r="C11" s="12" t="s">
        <v>20</v>
      </c>
      <c r="D11" s="7">
        <v>0.13</v>
      </c>
      <c r="E11" s="7">
        <v>3516.6</v>
      </c>
      <c r="F11" s="16">
        <f t="shared" ref="F11:F12" si="4">D11*E11</f>
        <v>457.15800000000002</v>
      </c>
      <c r="G11" s="16">
        <v>2980</v>
      </c>
      <c r="H11" s="15">
        <v>0.88130580674515158</v>
      </c>
      <c r="J11">
        <v>5058.9791999999998</v>
      </c>
      <c r="K11">
        <v>2742.9480000000003</v>
      </c>
      <c r="L11" s="17">
        <f t="shared" si="2"/>
        <v>2742.9480000000003</v>
      </c>
      <c r="M11" s="17">
        <f t="shared" si="3"/>
        <v>5485.8960000000006</v>
      </c>
    </row>
    <row r="12" spans="1:13" ht="24.75" customHeight="1" x14ac:dyDescent="0.25">
      <c r="A12" s="5">
        <v>9</v>
      </c>
      <c r="B12" s="6" t="s">
        <v>5</v>
      </c>
      <c r="C12" s="12" t="s">
        <v>27</v>
      </c>
      <c r="D12" s="7">
        <v>0.22</v>
      </c>
      <c r="E12" s="7">
        <v>80</v>
      </c>
      <c r="F12" s="16">
        <f t="shared" si="4"/>
        <v>17.600000000000001</v>
      </c>
      <c r="G12" s="16">
        <v>867</v>
      </c>
      <c r="H12" s="15">
        <v>0.2564067565261901</v>
      </c>
      <c r="J12">
        <v>4215.8159999999998</v>
      </c>
      <c r="K12">
        <v>4641.9119999999994</v>
      </c>
      <c r="L12" s="17">
        <f t="shared" si="2"/>
        <v>105.60000000000001</v>
      </c>
      <c r="M12" s="17">
        <f t="shared" si="3"/>
        <v>4747.5119999999997</v>
      </c>
    </row>
    <row r="13" spans="1:13" ht="12.75" customHeight="1" x14ac:dyDescent="0.25">
      <c r="A13" s="41">
        <v>10</v>
      </c>
      <c r="B13" s="39" t="s">
        <v>18</v>
      </c>
      <c r="C13" s="12" t="s">
        <v>15</v>
      </c>
      <c r="D13" s="12">
        <v>0</v>
      </c>
      <c r="E13" s="7">
        <v>0</v>
      </c>
      <c r="F13" s="32">
        <f>D14*E14</f>
        <v>185.8</v>
      </c>
      <c r="G13" s="32">
        <v>214</v>
      </c>
      <c r="H13" s="34">
        <f>G13/E10</f>
        <v>6.0854234203492008E-2</v>
      </c>
      <c r="J13">
        <v>2051.232</v>
      </c>
      <c r="K13">
        <v>1114.8000000000002</v>
      </c>
      <c r="L13" s="17">
        <f t="shared" si="2"/>
        <v>1114.8000000000002</v>
      </c>
      <c r="M13" s="17">
        <f t="shared" si="3"/>
        <v>2229.6000000000004</v>
      </c>
    </row>
    <row r="14" spans="1:13" ht="12.75" customHeight="1" x14ac:dyDescent="0.25">
      <c r="A14" s="42"/>
      <c r="B14" s="40"/>
      <c r="C14" s="12" t="s">
        <v>16</v>
      </c>
      <c r="D14" s="12">
        <v>0.25</v>
      </c>
      <c r="E14" s="7">
        <v>743.2</v>
      </c>
      <c r="F14" s="33"/>
      <c r="G14" s="33"/>
      <c r="H14" s="35"/>
      <c r="J14">
        <v>0</v>
      </c>
      <c r="K14">
        <v>0</v>
      </c>
      <c r="L14" s="17">
        <f t="shared" si="2"/>
        <v>0</v>
      </c>
      <c r="M14" s="17">
        <f t="shared" si="3"/>
        <v>0</v>
      </c>
    </row>
    <row r="15" spans="1:13" ht="24.75" customHeight="1" x14ac:dyDescent="0.25">
      <c r="A15" s="5">
        <v>11</v>
      </c>
      <c r="B15" s="6" t="s">
        <v>29</v>
      </c>
      <c r="C15" s="14" t="s">
        <v>28</v>
      </c>
      <c r="D15" s="7"/>
      <c r="E15" s="7" t="s">
        <v>28</v>
      </c>
      <c r="F15" s="16" t="e">
        <f>0.14*#REF!</f>
        <v>#REF!</v>
      </c>
      <c r="G15" s="16">
        <v>15305</v>
      </c>
      <c r="H15" s="15">
        <v>4.5263038161860889</v>
      </c>
      <c r="J15">
        <v>163430.32305599999</v>
      </c>
      <c r="K15">
        <v>81794.709360000008</v>
      </c>
      <c r="L15" s="17" t="e">
        <f t="shared" si="2"/>
        <v>#REF!</v>
      </c>
      <c r="M15" s="17" t="e">
        <f t="shared" si="3"/>
        <v>#REF!</v>
      </c>
    </row>
    <row r="16" spans="1:13" ht="15.75" x14ac:dyDescent="0.25">
      <c r="A16" s="10"/>
      <c r="B16" s="11"/>
      <c r="C16" s="13"/>
      <c r="D16" s="11"/>
      <c r="E16" s="11"/>
      <c r="F16" s="11"/>
      <c r="G16" s="11"/>
      <c r="H16" s="11"/>
    </row>
    <row r="17" spans="1:8" ht="58.5" customHeight="1" x14ac:dyDescent="0.25">
      <c r="A17" s="38" t="s">
        <v>30</v>
      </c>
      <c r="B17" s="38"/>
      <c r="C17" s="38"/>
      <c r="D17" s="38"/>
      <c r="E17" s="38"/>
      <c r="F17" s="38"/>
      <c r="G17" s="38"/>
      <c r="H17" s="38"/>
    </row>
    <row r="19" spans="1:8" ht="59.25" customHeight="1" x14ac:dyDescent="0.25">
      <c r="A19" s="38" t="s">
        <v>31</v>
      </c>
      <c r="B19" s="38"/>
      <c r="C19" s="38"/>
      <c r="D19" s="38"/>
      <c r="E19" s="38"/>
      <c r="F19" s="38"/>
      <c r="G19" s="38"/>
      <c r="H19" s="38"/>
    </row>
    <row r="20" spans="1:8" x14ac:dyDescent="0.25">
      <c r="C20"/>
      <c r="D20" s="28"/>
      <c r="E20" s="28"/>
      <c r="F20" s="28"/>
    </row>
    <row r="21" spans="1:8" ht="15.75" x14ac:dyDescent="0.25">
      <c r="B21" s="43" t="s">
        <v>32</v>
      </c>
      <c r="C21" s="43"/>
      <c r="D21" s="43"/>
      <c r="E21" s="43"/>
      <c r="F21" s="43"/>
      <c r="G21" s="43"/>
      <c r="H21" s="43"/>
    </row>
  </sheetData>
  <mergeCells count="10">
    <mergeCell ref="A17:H17"/>
    <mergeCell ref="A19:H19"/>
    <mergeCell ref="B13:B14"/>
    <mergeCell ref="A13:A14"/>
    <mergeCell ref="B21:H21"/>
    <mergeCell ref="A1:H1"/>
    <mergeCell ref="F13:F14"/>
    <mergeCell ref="G13:G14"/>
    <mergeCell ref="H13:H14"/>
    <mergeCell ref="A3:B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2019-07-19T11:03:55Z</dcterms:modified>
</cp:coreProperties>
</file>