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120" yWindow="105" windowWidth="15120" windowHeight="8010"/>
  </bookViews>
  <sheets>
    <sheet name="Лист1" sheetId="1" r:id="rId1"/>
  </sheets>
  <calcPr calcId="152511"/>
</workbook>
</file>

<file path=xl/calcChain.xml><?xml version="1.0" encoding="utf-8"?>
<calcChain xmlns="http://schemas.openxmlformats.org/spreadsheetml/2006/main">
  <c r="G12" i="1" l="1"/>
  <c r="G3" i="1" s="1"/>
  <c r="I9" i="1" l="1"/>
  <c r="I7" i="1" l="1"/>
  <c r="J7" i="1" s="1"/>
  <c r="I8" i="1"/>
  <c r="J8" i="1" s="1"/>
  <c r="I12" i="1"/>
  <c r="J12" i="1" s="1"/>
  <c r="I13" i="1"/>
  <c r="J13" i="1" s="1"/>
  <c r="I14" i="1"/>
  <c r="J14" i="1" s="1"/>
  <c r="I15" i="1"/>
  <c r="J15" i="1" s="1"/>
  <c r="I4" i="1" l="1"/>
  <c r="J4" i="1" s="1"/>
  <c r="I10" i="1"/>
  <c r="J10" i="1" s="1"/>
  <c r="I5" i="1"/>
  <c r="J5" i="1" s="1"/>
  <c r="I6" i="1"/>
  <c r="J6" i="1" s="1"/>
  <c r="I11" i="1" l="1"/>
  <c r="J11" i="1" s="1"/>
</calcChain>
</file>

<file path=xl/sharedStrings.xml><?xml version="1.0" encoding="utf-8"?>
<sst xmlns="http://schemas.openxmlformats.org/spreadsheetml/2006/main" count="36" uniqueCount="34">
  <si>
    <t>№ п/п</t>
  </si>
  <si>
    <t>Наименование работ</t>
  </si>
  <si>
    <t>Ед. изм.</t>
  </si>
  <si>
    <t>На 1 м2 в месяц</t>
  </si>
  <si>
    <t>Уборка придомовой территории</t>
  </si>
  <si>
    <t>Содержание мусоропроводов</t>
  </si>
  <si>
    <t>Управление + РКЦ + паспортисты</t>
  </si>
  <si>
    <t>1 м2 пл. помещ.</t>
  </si>
  <si>
    <t>1 м2 МОП</t>
  </si>
  <si>
    <t>1 м2 общ. пл.</t>
  </si>
  <si>
    <t>лифт</t>
  </si>
  <si>
    <t>Цена за ед. руб.</t>
  </si>
  <si>
    <t>Объем</t>
  </si>
  <si>
    <t>м2 кровли</t>
  </si>
  <si>
    <t>м2 общ. Пл.</t>
  </si>
  <si>
    <t xml:space="preserve">1 м2 м/к, </t>
  </si>
  <si>
    <t>м2 подвала</t>
  </si>
  <si>
    <t>Аварийно-диспетчерское обслуж.</t>
  </si>
  <si>
    <t>Дезинсекция и дератизация</t>
  </si>
  <si>
    <t>Обслуживание лифтов</t>
  </si>
  <si>
    <t xml:space="preserve">Уборка мест общего пользования </t>
  </si>
  <si>
    <t>Дымоудаление</t>
  </si>
  <si>
    <t>Работы,необходимые для надлежащего содержания инженерных сетей дома</t>
  </si>
  <si>
    <t>смета</t>
  </si>
  <si>
    <t>1м2жил.пом.</t>
  </si>
  <si>
    <t>Стоимость по  утв. тарифу</t>
  </si>
  <si>
    <t>Работы,необходимые для надлежащего содержания  конструкций  дома</t>
  </si>
  <si>
    <t>Содержание кровли</t>
  </si>
  <si>
    <t xml:space="preserve"> </t>
  </si>
  <si>
    <t>Содержание жилого помещения:</t>
  </si>
  <si>
    <t>Допоплнительно к размеру платы применяются коммунальные услуги на общедомовые нужды, рассчитанные по тарифам, утвержденными Комитетом по ценам и тарифам МО и нормативам потребления, утвержденным Распоряжением Министерства ЖКХ от 22.05.2017 N 63-РВ.</t>
  </si>
  <si>
    <t>Уважаемые собственники, в соответствии со ст. 158, п.4 ЖК РФ, если вы не примите решение об установлении предложенного УК размера платы на Содержание и ремонт жилого помещения, такой размер платы устанавливает орган местного самоуправления.</t>
  </si>
  <si>
    <t>Управляющая организация АО "СЭУ Трансинсжтрой"</t>
  </si>
  <si>
    <r>
      <t xml:space="preserve">Уважаемые собственники МКД ул. Красногорское шоссе д.2!                                                                                                  В связи с инфляцией, ростом цен на оказываемые работы и услуги, предлагаем Вам установить размер платы за "Содержание и ремонт жилого помещения" </t>
    </r>
    <r>
      <rPr>
        <b/>
        <i/>
        <u/>
        <sz val="16"/>
        <color theme="1"/>
        <rFont val="Times New Roman"/>
        <family val="1"/>
        <charset val="204"/>
      </rPr>
      <t>с 1 сентября 2019 года.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</si>
</sst>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charset val="204"/>
      <scheme val="minor"/>
    </font>
    <font>
      <b/>
      <i/>
      <sz val="14"/>
      <color theme="1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3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b/>
      <i/>
      <sz val="16"/>
      <color theme="1"/>
      <name val="Times New Roman"/>
      <family val="1"/>
      <charset val="204"/>
    </font>
    <font>
      <b/>
      <i/>
      <u/>
      <sz val="16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0" xfId="0" applyAlignment="1">
      <alignment wrapText="1"/>
    </xf>
    <xf numFmtId="1" fontId="0" fillId="0" borderId="0" xfId="0" applyNumberFormat="1" applyAlignment="1">
      <alignment horizontal="center" vertical="center"/>
    </xf>
    <xf numFmtId="1" fontId="2" fillId="0" borderId="1" xfId="0" applyNumberFormat="1" applyFont="1" applyBorder="1" applyAlignment="1">
      <alignment horizontal="center" vertical="center" wrapText="1"/>
    </xf>
    <xf numFmtId="2" fontId="2" fillId="0" borderId="1" xfId="0" applyNumberFormat="1" applyFont="1" applyBorder="1" applyAlignment="1">
      <alignment horizontal="center" vertical="center" wrapText="1"/>
    </xf>
    <xf numFmtId="1" fontId="3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/>
    </xf>
    <xf numFmtId="2" fontId="4" fillId="0" borderId="0" xfId="0" applyNumberFormat="1" applyFont="1" applyAlignment="1">
      <alignment horizontal="center" vertical="center" wrapText="1"/>
    </xf>
    <xf numFmtId="0" fontId="1" fillId="0" borderId="0" xfId="0" applyFont="1" applyBorder="1" applyAlignment="1">
      <alignment vertical="center" wrapText="1"/>
    </xf>
    <xf numFmtId="1" fontId="3" fillId="0" borderId="0" xfId="0" applyNumberFormat="1" applyFont="1" applyAlignment="1">
      <alignment horizontal="center" vertical="center"/>
    </xf>
    <xf numFmtId="0" fontId="3" fillId="0" borderId="0" xfId="0" applyFont="1"/>
    <xf numFmtId="0" fontId="3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wrapText="1"/>
    </xf>
    <xf numFmtId="10" fontId="3" fillId="0" borderId="1" xfId="0" applyNumberFormat="1" applyFont="1" applyBorder="1" applyAlignment="1">
      <alignment horizontal="center" vertical="center" wrapText="1"/>
    </xf>
    <xf numFmtId="3" fontId="3" fillId="0" borderId="1" xfId="0" applyNumberFormat="1" applyFont="1" applyBorder="1" applyAlignment="1">
      <alignment horizontal="center"/>
    </xf>
    <xf numFmtId="4" fontId="3" fillId="0" borderId="1" xfId="0" applyNumberFormat="1" applyFont="1" applyBorder="1" applyAlignment="1">
      <alignment horizontal="center"/>
    </xf>
    <xf numFmtId="1" fontId="3" fillId="0" borderId="4" xfId="0" applyNumberFormat="1" applyFont="1" applyBorder="1" applyAlignment="1">
      <alignment horizontal="center" vertical="center"/>
    </xf>
    <xf numFmtId="3" fontId="3" fillId="0" borderId="4" xfId="0" applyNumberFormat="1" applyFont="1" applyBorder="1" applyAlignment="1">
      <alignment horizontal="center"/>
    </xf>
    <xf numFmtId="4" fontId="3" fillId="0" borderId="4" xfId="0" applyNumberFormat="1" applyFont="1" applyBorder="1" applyAlignment="1">
      <alignment horizontal="center"/>
    </xf>
    <xf numFmtId="0" fontId="3" fillId="0" borderId="4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1" fontId="3" fillId="0" borderId="3" xfId="0" applyNumberFormat="1" applyFont="1" applyBorder="1" applyAlignment="1">
      <alignment horizontal="center" vertical="center"/>
    </xf>
    <xf numFmtId="3" fontId="3" fillId="0" borderId="3" xfId="0" applyNumberFormat="1" applyFont="1" applyBorder="1" applyAlignment="1">
      <alignment horizontal="center"/>
    </xf>
    <xf numFmtId="4" fontId="3" fillId="0" borderId="3" xfId="0" applyNumberFormat="1" applyFont="1" applyBorder="1" applyAlignment="1">
      <alignment horizontal="center"/>
    </xf>
    <xf numFmtId="0" fontId="3" fillId="0" borderId="3" xfId="0" applyFont="1" applyBorder="1" applyAlignment="1">
      <alignment horizontal="left" vertical="center" wrapText="1"/>
    </xf>
    <xf numFmtId="0" fontId="0" fillId="0" borderId="0" xfId="0" applyBorder="1"/>
    <xf numFmtId="0" fontId="6" fillId="0" borderId="2" xfId="0" applyFont="1" applyBorder="1" applyAlignment="1">
      <alignment horizontal="center" vertical="center" wrapText="1"/>
    </xf>
    <xf numFmtId="3" fontId="3" fillId="0" borderId="3" xfId="0" applyNumberFormat="1" applyFont="1" applyBorder="1" applyAlignment="1">
      <alignment horizontal="center"/>
    </xf>
    <xf numFmtId="3" fontId="3" fillId="0" borderId="4" xfId="0" applyNumberFormat="1" applyFont="1" applyBorder="1" applyAlignment="1">
      <alignment horizontal="center"/>
    </xf>
    <xf numFmtId="4" fontId="3" fillId="0" borderId="3" xfId="0" applyNumberFormat="1" applyFont="1" applyBorder="1" applyAlignment="1">
      <alignment horizontal="center"/>
    </xf>
    <xf numFmtId="4" fontId="3" fillId="0" borderId="4" xfId="0" applyNumberFormat="1" applyFont="1" applyBorder="1" applyAlignment="1">
      <alignment horizontal="center"/>
    </xf>
    <xf numFmtId="0" fontId="3" fillId="0" borderId="0" xfId="0" applyFont="1" applyFill="1" applyBorder="1" applyAlignment="1">
      <alignment horizontal="center" vertical="center" wrapText="1"/>
    </xf>
    <xf numFmtId="1" fontId="2" fillId="0" borderId="5" xfId="0" applyNumberFormat="1" applyFont="1" applyBorder="1" applyAlignment="1">
      <alignment horizontal="center" vertical="center" wrapText="1"/>
    </xf>
    <xf numFmtId="1" fontId="2" fillId="0" borderId="0" xfId="0" applyNumberFormat="1" applyFont="1" applyBorder="1" applyAlignment="1">
      <alignment horizontal="center" vertical="center" wrapText="1"/>
    </xf>
    <xf numFmtId="1" fontId="2" fillId="0" borderId="6" xfId="0" applyNumberFormat="1" applyFont="1" applyBorder="1" applyAlignment="1">
      <alignment horizontal="center"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1" fontId="3" fillId="0" borderId="3" xfId="0" applyNumberFormat="1" applyFont="1" applyBorder="1" applyAlignment="1">
      <alignment horizontal="center" vertical="center"/>
    </xf>
    <xf numFmtId="1" fontId="3" fillId="0" borderId="4" xfId="0" applyNumberFormat="1" applyFont="1" applyBorder="1" applyAlignment="1">
      <alignment horizontal="center" vertical="center"/>
    </xf>
    <xf numFmtId="0" fontId="5" fillId="0" borderId="0" xfId="0" applyFont="1" applyFill="1" applyBorder="1" applyAlignment="1">
      <alignment horizontal="righ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zoomScaleNormal="100" workbookViewId="0">
      <selection sqref="A1:G1"/>
    </sheetView>
  </sheetViews>
  <sheetFormatPr defaultRowHeight="15" x14ac:dyDescent="0.25"/>
  <cols>
    <col min="1" max="1" width="4.85546875" style="2" customWidth="1"/>
    <col min="2" max="2" width="80.7109375" customWidth="1"/>
    <col min="3" max="3" width="14.85546875" style="1" hidden="1" customWidth="1"/>
    <col min="4" max="6" width="15" hidden="1" customWidth="1"/>
    <col min="7" max="7" width="15.7109375" customWidth="1"/>
    <col min="8" max="10" width="9.140625" hidden="1" customWidth="1"/>
  </cols>
  <sheetData>
    <row r="1" spans="1:10" s="1" customFormat="1" ht="159.94999999999999" customHeight="1" x14ac:dyDescent="0.25">
      <c r="A1" s="27" t="s">
        <v>33</v>
      </c>
      <c r="B1" s="27"/>
      <c r="C1" s="27"/>
      <c r="D1" s="27"/>
      <c r="E1" s="27"/>
      <c r="F1" s="27"/>
      <c r="G1" s="27"/>
      <c r="H1" s="9"/>
      <c r="I1" s="9"/>
      <c r="J1" s="9"/>
    </row>
    <row r="2" spans="1:10" s="8" customFormat="1" ht="47.25" x14ac:dyDescent="0.25">
      <c r="A2" s="3" t="s">
        <v>0</v>
      </c>
      <c r="B2" s="4" t="s">
        <v>1</v>
      </c>
      <c r="C2" s="4" t="s">
        <v>2</v>
      </c>
      <c r="D2" s="4" t="s">
        <v>11</v>
      </c>
      <c r="E2" s="4" t="s">
        <v>12</v>
      </c>
      <c r="F2" s="4" t="s">
        <v>25</v>
      </c>
      <c r="G2" s="4" t="s">
        <v>3</v>
      </c>
    </row>
    <row r="3" spans="1:10" s="8" customFormat="1" ht="17.25" x14ac:dyDescent="0.25">
      <c r="A3" s="33" t="s">
        <v>29</v>
      </c>
      <c r="B3" s="34"/>
      <c r="C3" s="34"/>
      <c r="D3" s="35"/>
      <c r="E3" s="4"/>
      <c r="F3" s="4"/>
      <c r="G3" s="4">
        <f>SUM(G4:G15)</f>
        <v>37.996799483847184</v>
      </c>
    </row>
    <row r="4" spans="1:10" ht="31.5" x14ac:dyDescent="0.25">
      <c r="A4" s="5">
        <v>1</v>
      </c>
      <c r="B4" s="6" t="s">
        <v>4</v>
      </c>
      <c r="C4" s="12" t="s">
        <v>7</v>
      </c>
      <c r="D4" s="7">
        <v>8.25</v>
      </c>
      <c r="E4" s="7">
        <v>575</v>
      </c>
      <c r="F4" s="15">
        <v>4463</v>
      </c>
      <c r="G4" s="16">
        <v>1.0695239411954467</v>
      </c>
      <c r="H4">
        <v>121197.11999999998</v>
      </c>
      <c r="I4">
        <f t="shared" ref="I4:I15" si="0">F4*6</f>
        <v>26778</v>
      </c>
      <c r="J4">
        <f>H4+I4</f>
        <v>147975.12</v>
      </c>
    </row>
    <row r="5" spans="1:10" ht="24" customHeight="1" x14ac:dyDescent="0.25">
      <c r="A5" s="5">
        <v>2</v>
      </c>
      <c r="B5" s="6" t="s">
        <v>20</v>
      </c>
      <c r="C5" s="12" t="s">
        <v>8</v>
      </c>
      <c r="D5" s="7">
        <v>23.28</v>
      </c>
      <c r="E5" s="7">
        <v>717.4</v>
      </c>
      <c r="F5" s="15">
        <v>17192</v>
      </c>
      <c r="G5" s="16">
        <v>4.1199317940918938</v>
      </c>
      <c r="H5">
        <v>100679.916</v>
      </c>
      <c r="I5">
        <f t="shared" si="0"/>
        <v>103152</v>
      </c>
      <c r="J5">
        <f t="shared" ref="J5:J15" si="1">H5+I5</f>
        <v>203831.916</v>
      </c>
    </row>
    <row r="6" spans="1:10" ht="22.5" customHeight="1" x14ac:dyDescent="0.25">
      <c r="A6" s="5">
        <v>3</v>
      </c>
      <c r="B6" s="6" t="s">
        <v>5</v>
      </c>
      <c r="C6" s="12" t="s">
        <v>24</v>
      </c>
      <c r="D6" s="7">
        <v>2.36</v>
      </c>
      <c r="E6" s="7">
        <v>4339.8</v>
      </c>
      <c r="F6" s="15">
        <v>10758</v>
      </c>
      <c r="G6" s="16">
        <v>2.5780727222452646</v>
      </c>
      <c r="H6">
        <v>58259.520000000004</v>
      </c>
      <c r="I6">
        <f t="shared" si="0"/>
        <v>64548</v>
      </c>
      <c r="J6">
        <f t="shared" si="1"/>
        <v>122807.52</v>
      </c>
    </row>
    <row r="7" spans="1:10" ht="22.5" customHeight="1" x14ac:dyDescent="0.25">
      <c r="A7" s="22">
        <v>4</v>
      </c>
      <c r="B7" s="25" t="s">
        <v>22</v>
      </c>
      <c r="C7" s="12" t="s">
        <v>14</v>
      </c>
      <c r="D7" s="7">
        <v>4.87</v>
      </c>
      <c r="E7" s="7">
        <v>4698.5</v>
      </c>
      <c r="F7" s="23">
        <v>25812</v>
      </c>
      <c r="G7" s="24">
        <v>6.1856491082538367</v>
      </c>
      <c r="H7">
        <v>116016</v>
      </c>
      <c r="I7">
        <f t="shared" si="0"/>
        <v>154872</v>
      </c>
      <c r="J7">
        <f t="shared" si="1"/>
        <v>270888</v>
      </c>
    </row>
    <row r="8" spans="1:10" ht="22.5" customHeight="1" x14ac:dyDescent="0.25">
      <c r="A8" s="22">
        <v>5</v>
      </c>
      <c r="B8" s="25" t="s">
        <v>26</v>
      </c>
      <c r="C8" s="12" t="s">
        <v>14</v>
      </c>
      <c r="D8" s="7">
        <v>3.13</v>
      </c>
      <c r="E8" s="7">
        <v>4698.5</v>
      </c>
      <c r="F8" s="23">
        <v>34854</v>
      </c>
      <c r="G8" s="24">
        <v>8.3524955067053774</v>
      </c>
      <c r="H8">
        <v>159762</v>
      </c>
      <c r="I8">
        <f t="shared" si="0"/>
        <v>209124</v>
      </c>
      <c r="J8">
        <f t="shared" si="1"/>
        <v>368886</v>
      </c>
    </row>
    <row r="9" spans="1:10" ht="21" customHeight="1" x14ac:dyDescent="0.25">
      <c r="A9" s="22">
        <v>6</v>
      </c>
      <c r="B9" s="21" t="s">
        <v>27</v>
      </c>
      <c r="C9" s="12" t="s">
        <v>13</v>
      </c>
      <c r="D9" s="7">
        <v>2.14</v>
      </c>
      <c r="E9" s="7">
        <v>491.1</v>
      </c>
      <c r="F9" s="23">
        <v>1069</v>
      </c>
      <c r="G9" s="24">
        <v>0.2561777040416609</v>
      </c>
      <c r="I9">
        <f t="shared" si="0"/>
        <v>6414</v>
      </c>
    </row>
    <row r="10" spans="1:10" ht="23.25" customHeight="1" x14ac:dyDescent="0.25">
      <c r="A10" s="5">
        <v>7</v>
      </c>
      <c r="B10" s="6" t="s">
        <v>17</v>
      </c>
      <c r="C10" s="12" t="s">
        <v>9</v>
      </c>
      <c r="D10" s="7">
        <v>1.1200000000000001</v>
      </c>
      <c r="E10" s="7">
        <v>4339.8</v>
      </c>
      <c r="F10" s="15">
        <v>5208</v>
      </c>
      <c r="G10" s="16">
        <v>1.248</v>
      </c>
      <c r="H10">
        <v>28191.504000000001</v>
      </c>
      <c r="I10">
        <f t="shared" si="0"/>
        <v>31248</v>
      </c>
      <c r="J10">
        <f t="shared" si="1"/>
        <v>59439.504000000001</v>
      </c>
    </row>
    <row r="11" spans="1:10" ht="20.25" customHeight="1" x14ac:dyDescent="0.25">
      <c r="A11" s="5">
        <v>8</v>
      </c>
      <c r="B11" s="6" t="s">
        <v>19</v>
      </c>
      <c r="C11" s="12" t="s">
        <v>10</v>
      </c>
      <c r="D11" s="7">
        <v>12801.57</v>
      </c>
      <c r="E11" s="7">
        <v>2</v>
      </c>
      <c r="F11" s="15">
        <v>26037</v>
      </c>
      <c r="G11" s="16">
        <v>6.2395686437163009</v>
      </c>
      <c r="H11">
        <v>180707.04</v>
      </c>
      <c r="I11">
        <f t="shared" si="0"/>
        <v>156222</v>
      </c>
      <c r="J11">
        <f t="shared" si="1"/>
        <v>336929.04000000004</v>
      </c>
    </row>
    <row r="12" spans="1:10" ht="18.75" customHeight="1" x14ac:dyDescent="0.25">
      <c r="A12" s="38">
        <v>9</v>
      </c>
      <c r="B12" s="36" t="s">
        <v>18</v>
      </c>
      <c r="C12" s="12" t="s">
        <v>15</v>
      </c>
      <c r="D12" s="12">
        <v>0.49</v>
      </c>
      <c r="E12" s="7">
        <v>10</v>
      </c>
      <c r="F12" s="28">
        <v>91</v>
      </c>
      <c r="G12" s="30">
        <f>F12/E10</f>
        <v>2.0968708235402551E-2</v>
      </c>
      <c r="H12">
        <v>474</v>
      </c>
      <c r="I12">
        <f t="shared" si="0"/>
        <v>546</v>
      </c>
      <c r="J12">
        <f t="shared" si="1"/>
        <v>1020</v>
      </c>
    </row>
    <row r="13" spans="1:10" ht="18.75" customHeight="1" x14ac:dyDescent="0.25">
      <c r="A13" s="39"/>
      <c r="B13" s="37"/>
      <c r="C13" s="12" t="s">
        <v>16</v>
      </c>
      <c r="D13" s="12">
        <v>0.27</v>
      </c>
      <c r="E13" s="7">
        <v>298.2</v>
      </c>
      <c r="F13" s="29"/>
      <c r="G13" s="31"/>
      <c r="H13">
        <v>0</v>
      </c>
      <c r="I13">
        <f t="shared" si="0"/>
        <v>0</v>
      </c>
      <c r="J13">
        <f t="shared" si="1"/>
        <v>0</v>
      </c>
    </row>
    <row r="14" spans="1:10" ht="18.75" customHeight="1" x14ac:dyDescent="0.25">
      <c r="A14" s="17">
        <v>10</v>
      </c>
      <c r="B14" s="20" t="s">
        <v>21</v>
      </c>
      <c r="C14" s="12" t="s">
        <v>23</v>
      </c>
      <c r="D14" s="12">
        <v>3512</v>
      </c>
      <c r="E14" s="7">
        <v>1</v>
      </c>
      <c r="F14" s="18">
        <v>6471</v>
      </c>
      <c r="G14" s="19">
        <v>1.5507258399004562</v>
      </c>
      <c r="H14">
        <v>21072</v>
      </c>
      <c r="I14">
        <f t="shared" si="0"/>
        <v>38826</v>
      </c>
      <c r="J14">
        <f t="shared" si="1"/>
        <v>59898</v>
      </c>
    </row>
    <row r="15" spans="1:10" ht="20.25" customHeight="1" x14ac:dyDescent="0.25">
      <c r="A15" s="5">
        <v>11</v>
      </c>
      <c r="B15" s="6" t="s">
        <v>6</v>
      </c>
      <c r="C15" s="14" t="s">
        <v>28</v>
      </c>
      <c r="D15" s="7">
        <v>14</v>
      </c>
      <c r="E15" s="7" t="s">
        <v>28</v>
      </c>
      <c r="F15" s="15">
        <v>26605</v>
      </c>
      <c r="G15" s="16">
        <v>6.3756855154615417</v>
      </c>
      <c r="H15">
        <v>138198</v>
      </c>
      <c r="I15">
        <f t="shared" si="0"/>
        <v>159630</v>
      </c>
      <c r="J15">
        <f t="shared" si="1"/>
        <v>297828</v>
      </c>
    </row>
    <row r="16" spans="1:10" ht="15.75" x14ac:dyDescent="0.25">
      <c r="A16" s="10"/>
      <c r="B16" s="11"/>
      <c r="C16" s="13"/>
      <c r="D16" s="11"/>
      <c r="E16" s="11"/>
      <c r="F16" s="11"/>
      <c r="G16" s="11"/>
    </row>
    <row r="17" spans="1:7" ht="72" customHeight="1" x14ac:dyDescent="0.25">
      <c r="A17" s="32" t="s">
        <v>30</v>
      </c>
      <c r="B17" s="32"/>
      <c r="C17" s="32"/>
      <c r="D17" s="32"/>
      <c r="E17" s="32"/>
      <c r="F17" s="32"/>
      <c r="G17" s="32"/>
    </row>
    <row r="19" spans="1:7" ht="77.25" customHeight="1" x14ac:dyDescent="0.25">
      <c r="A19" s="32" t="s">
        <v>31</v>
      </c>
      <c r="B19" s="32"/>
      <c r="C19" s="32"/>
      <c r="D19" s="32"/>
      <c r="E19" s="32"/>
      <c r="F19" s="32"/>
      <c r="G19" s="32"/>
    </row>
    <row r="20" spans="1:7" x14ac:dyDescent="0.25">
      <c r="C20"/>
      <c r="D20" s="26"/>
      <c r="E20" s="26"/>
      <c r="F20" s="26"/>
    </row>
    <row r="21" spans="1:7" ht="15.75" x14ac:dyDescent="0.25">
      <c r="B21" s="40" t="s">
        <v>32</v>
      </c>
      <c r="C21" s="40"/>
      <c r="D21" s="40"/>
      <c r="E21" s="40"/>
      <c r="F21" s="40"/>
      <c r="G21" s="40"/>
    </row>
  </sheetData>
  <mergeCells count="9">
    <mergeCell ref="B21:G21"/>
    <mergeCell ref="A1:G1"/>
    <mergeCell ref="F12:F13"/>
    <mergeCell ref="G12:G13"/>
    <mergeCell ref="A17:G17"/>
    <mergeCell ref="A19:G19"/>
    <mergeCell ref="A3:D3"/>
    <mergeCell ref="B12:B13"/>
    <mergeCell ref="A12:A13"/>
  </mergeCells>
  <pageMargins left="0.35433070866141736" right="0.35433070866141736" top="0.55118110236220474" bottom="0.39370078740157483" header="0.31496062992125984" footer="0.31496062992125984"/>
  <pageSetup paperSize="9" scale="9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2019-07-19T08:10:56Z</dcterms:modified>
</cp:coreProperties>
</file>