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F5" i="1"/>
  <c r="L5" i="1" s="1"/>
  <c r="F4" i="1"/>
  <c r="L4" i="1" s="1"/>
  <c r="M4" i="1" s="1"/>
  <c r="L7" i="1"/>
  <c r="M7" i="1" s="1"/>
  <c r="L8" i="1"/>
  <c r="M8" i="1" s="1"/>
  <c r="L12" i="1"/>
  <c r="M12" i="1" s="1"/>
  <c r="L13" i="1"/>
  <c r="M13" i="1" s="1"/>
  <c r="L14" i="1"/>
  <c r="M14" i="1" s="1"/>
  <c r="L15" i="1"/>
  <c r="M15" i="1" s="1"/>
  <c r="G12" i="1" l="1"/>
  <c r="H12" i="1" s="1"/>
  <c r="H3" i="1" s="1"/>
  <c r="F11" i="1" l="1"/>
  <c r="F10" i="1"/>
  <c r="L11" i="1" l="1"/>
  <c r="M11" i="1" s="1"/>
  <c r="L10" i="1"/>
  <c r="M10" i="1" s="1"/>
  <c r="L6" i="1"/>
  <c r="M6" i="1" s="1"/>
  <c r="M5" i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<sst xmlns="http://schemas.openxmlformats.org/spreadsheetml/2006/main" count="37" uniqueCount="35">
  <si>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</si>
  <si>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</si>
  <si>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</si>
  <si>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</si>
  <si>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</si>
  <si>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</si>
  <si>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</si>
  <si>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</si>
  <si>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</si>
  <si>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</si>
  <si>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</si>
  <si>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</si>
  <si>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</si>
  <si>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</si>
  <si>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</si>
  <si>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</si>
  <si>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</si>
  <si>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</si>
  <si>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</si>
  <si>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</si>
  <si>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</si>
  <si>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</si>
  <si>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</si>
  <si>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</si>
  <si>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Работы,необходимые для надлежащего содержания инженерных сетей дома</t>
  </si>
  <si>
    <t>смета</t>
  </si>
  <si>
    <t>1м2жил.пом.</t>
  </si>
  <si>
    <t>Содержание кровли</t>
  </si>
  <si>
    <t>Работы,необходимые для надлежащего содержания конструкций дома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</si>
  <si>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</si>
  <si>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</si>
  <si>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</si>
  <si>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</si>
  <si>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</si>
  <si>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важаемые собственники МКД ул. Красногорское шоссе д.8 к.3!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</si>
</sst>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P4" sqref="P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9.140625" hidden="1" customWidth="1"/>
  </cols>
  <sheetData>
    <row r="1" spans="1:13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7"/>
      <c r="J1" s="7"/>
      <c r="K1" s="7"/>
      <c r="L1" s="7"/>
    </row>
    <row r="2" spans="1:13" s="6" customFormat="1" ht="48" thickBot="1" x14ac:dyDescent="0.3">
      <c r="A2" s="25" t="s">
        <v>0</v>
      </c>
      <c r="B2" s="26" t="s">
        <v>1</v>
      </c>
      <c r="C2" s="26" t="s">
        <v>2</v>
      </c>
      <c r="D2" s="26" t="s">
        <v>11</v>
      </c>
      <c r="E2" s="26" t="s">
        <v>12</v>
      </c>
      <c r="F2" s="26" t="s">
        <v>13</v>
      </c>
      <c r="G2" s="26" t="s">
        <v>14</v>
      </c>
      <c r="H2" s="26" t="s">
        <v>3</v>
      </c>
    </row>
    <row r="3" spans="1:13" s="6" customFormat="1" ht="18" thickBot="1" x14ac:dyDescent="0.3">
      <c r="A3" s="38" t="s">
        <v>30</v>
      </c>
      <c r="B3" s="39"/>
      <c r="C3" s="29"/>
      <c r="D3" s="29"/>
      <c r="E3" s="29"/>
      <c r="F3" s="29"/>
      <c r="G3" s="29"/>
      <c r="H3" s="30">
        <f>SUM(H4:H15)</f>
        <v>37.996319596299415</v>
      </c>
    </row>
    <row r="4" spans="1:13" ht="31.5" x14ac:dyDescent="0.25">
      <c r="A4" s="22">
        <v>1</v>
      </c>
      <c r="B4" s="21" t="s">
        <v>4</v>
      </c>
      <c r="C4" s="27" t="s">
        <v>7</v>
      </c>
      <c r="D4" s="28">
        <v>8.25</v>
      </c>
      <c r="E4" s="28">
        <v>605</v>
      </c>
      <c r="F4" s="23">
        <f>D4*E4</f>
        <v>4991.25</v>
      </c>
      <c r="G4" s="23">
        <v>4698</v>
      </c>
      <c r="H4" s="24">
        <v>0.82185365853658543</v>
      </c>
      <c r="J4">
        <v>221739.84</v>
      </c>
      <c r="K4">
        <v>164081.99999999997</v>
      </c>
      <c r="L4">
        <f>F4*6</f>
        <v>29947.5</v>
      </c>
      <c r="M4">
        <f>K4+L4</f>
        <v>194029.49999999997</v>
      </c>
    </row>
    <row r="5" spans="1:13" ht="24" customHeight="1" x14ac:dyDescent="0.25">
      <c r="A5" s="3">
        <v>2</v>
      </c>
      <c r="B5" s="4" t="s">
        <v>22</v>
      </c>
      <c r="C5" s="10" t="s">
        <v>8</v>
      </c>
      <c r="D5" s="5">
        <v>23.52</v>
      </c>
      <c r="E5" s="5">
        <v>699.6</v>
      </c>
      <c r="F5" s="12">
        <f>D5*E5</f>
        <v>16454.592000000001</v>
      </c>
      <c r="G5" s="12">
        <v>16938</v>
      </c>
      <c r="H5" s="13">
        <v>2.9630815811606395</v>
      </c>
      <c r="J5">
        <v>142886.304</v>
      </c>
      <c r="K5">
        <v>98181.864000000001</v>
      </c>
      <c r="L5">
        <f>F5*6</f>
        <v>98727.551999999996</v>
      </c>
      <c r="M5">
        <f t="shared" ref="M5:M15" si="0">K5+L5</f>
        <v>196909.416</v>
      </c>
    </row>
    <row r="6" spans="1:13" ht="22.5" customHeight="1" x14ac:dyDescent="0.25">
      <c r="A6" s="3">
        <v>3</v>
      </c>
      <c r="B6" s="4" t="s">
        <v>5</v>
      </c>
      <c r="C6" s="10" t="s">
        <v>26</v>
      </c>
      <c r="D6" s="5">
        <v>2.36</v>
      </c>
      <c r="E6" s="5">
        <v>4409</v>
      </c>
      <c r="F6" s="12">
        <f>D6*E6</f>
        <v>10405.24</v>
      </c>
      <c r="G6" s="12">
        <v>10929</v>
      </c>
      <c r="H6" s="13">
        <v>1.9118856181665265</v>
      </c>
      <c r="J6">
        <v>84023.28</v>
      </c>
      <c r="K6">
        <v>60613.440000000002</v>
      </c>
      <c r="L6">
        <f t="shared" ref="L6:L15" si="1">F6*6</f>
        <v>62431.44</v>
      </c>
      <c r="M6">
        <f t="shared" si="0"/>
        <v>123044.88</v>
      </c>
    </row>
    <row r="7" spans="1:13" ht="32.1" customHeight="1" x14ac:dyDescent="0.25">
      <c r="A7" s="15">
        <v>4</v>
      </c>
      <c r="B7" s="20" t="s">
        <v>24</v>
      </c>
      <c r="C7" s="10" t="s">
        <v>16</v>
      </c>
      <c r="D7" s="5">
        <v>3.38</v>
      </c>
      <c r="E7" s="5">
        <v>5526.8</v>
      </c>
      <c r="F7" s="16">
        <v>23290</v>
      </c>
      <c r="G7" s="18">
        <v>21080</v>
      </c>
      <c r="H7" s="19">
        <v>3.6876703111858706</v>
      </c>
      <c r="J7">
        <v>199932</v>
      </c>
      <c r="K7">
        <v>102390</v>
      </c>
      <c r="L7">
        <f t="shared" si="1"/>
        <v>139740</v>
      </c>
      <c r="M7">
        <f t="shared" si="0"/>
        <v>242130</v>
      </c>
    </row>
    <row r="8" spans="1:13" ht="32.1" customHeight="1" x14ac:dyDescent="0.25">
      <c r="A8" s="15">
        <v>5</v>
      </c>
      <c r="B8" s="20" t="s">
        <v>28</v>
      </c>
      <c r="C8" s="10" t="s">
        <v>16</v>
      </c>
      <c r="D8" s="5">
        <v>2.74</v>
      </c>
      <c r="E8" s="5">
        <v>5526.8</v>
      </c>
      <c r="F8" s="16">
        <v>21643</v>
      </c>
      <c r="G8" s="18">
        <v>79674</v>
      </c>
      <c r="H8" s="19">
        <v>13.937924306139612</v>
      </c>
      <c r="I8">
        <v>327288</v>
      </c>
      <c r="J8">
        <v>661572</v>
      </c>
      <c r="K8">
        <v>185760</v>
      </c>
      <c r="L8">
        <f t="shared" si="1"/>
        <v>129858</v>
      </c>
      <c r="M8">
        <f t="shared" si="0"/>
        <v>315618</v>
      </c>
    </row>
    <row r="9" spans="1:13" ht="21" customHeight="1" x14ac:dyDescent="0.25">
      <c r="A9" s="15">
        <v>6</v>
      </c>
      <c r="B9" s="14" t="s">
        <v>27</v>
      </c>
      <c r="C9" s="10" t="s">
        <v>15</v>
      </c>
      <c r="D9" s="5">
        <v>2.15</v>
      </c>
      <c r="E9" s="5">
        <v>509</v>
      </c>
      <c r="F9" s="16"/>
      <c r="G9" s="16">
        <v>1121</v>
      </c>
      <c r="H9" s="17">
        <v>0.19610428931875526</v>
      </c>
    </row>
    <row r="10" spans="1:13" ht="23.25" customHeight="1" x14ac:dyDescent="0.25">
      <c r="A10" s="3">
        <v>7</v>
      </c>
      <c r="B10" s="4" t="s">
        <v>19</v>
      </c>
      <c r="C10" s="10" t="s">
        <v>9</v>
      </c>
      <c r="D10" s="5">
        <v>1.1200000000000001</v>
      </c>
      <c r="E10" s="5">
        <v>5945</v>
      </c>
      <c r="F10" s="12">
        <f>D10*E10</f>
        <v>6658.4000000000005</v>
      </c>
      <c r="G10" s="12">
        <v>7134</v>
      </c>
      <c r="H10" s="13">
        <v>1.248</v>
      </c>
      <c r="J10">
        <v>69782.832000000009</v>
      </c>
      <c r="K10">
        <v>38166.9</v>
      </c>
      <c r="L10">
        <f t="shared" si="1"/>
        <v>39950.400000000001</v>
      </c>
      <c r="M10">
        <f t="shared" si="0"/>
        <v>78117.3</v>
      </c>
    </row>
    <row r="11" spans="1:13" ht="20.25" customHeight="1" x14ac:dyDescent="0.25">
      <c r="A11" s="3">
        <v>8</v>
      </c>
      <c r="B11" s="4" t="s">
        <v>21</v>
      </c>
      <c r="C11" s="10" t="s">
        <v>10</v>
      </c>
      <c r="D11" s="5">
        <v>16283.25</v>
      </c>
      <c r="E11" s="5">
        <v>2</v>
      </c>
      <c r="F11" s="12">
        <f t="shared" ref="F11" si="2">D11*E11</f>
        <v>32566.5</v>
      </c>
      <c r="G11" s="12">
        <v>33119</v>
      </c>
      <c r="H11" s="13">
        <v>5.79373591253154</v>
      </c>
      <c r="J11">
        <v>345924</v>
      </c>
      <c r="K11">
        <v>172962.72</v>
      </c>
      <c r="L11">
        <f t="shared" si="1"/>
        <v>195399</v>
      </c>
      <c r="M11">
        <f t="shared" si="0"/>
        <v>368361.72</v>
      </c>
    </row>
    <row r="12" spans="1:13" ht="18.75" customHeight="1" x14ac:dyDescent="0.25">
      <c r="A12" s="42">
        <v>9</v>
      </c>
      <c r="B12" s="40" t="s">
        <v>20</v>
      </c>
      <c r="C12" s="10" t="s">
        <v>17</v>
      </c>
      <c r="D12" s="10">
        <v>0.49</v>
      </c>
      <c r="E12" s="5">
        <v>10</v>
      </c>
      <c r="F12" s="34">
        <v>49</v>
      </c>
      <c r="G12" s="34">
        <f>F12</f>
        <v>49</v>
      </c>
      <c r="H12" s="36">
        <f>G12/E10</f>
        <v>8.242220353238015E-3</v>
      </c>
      <c r="J12">
        <v>528</v>
      </c>
      <c r="K12">
        <v>294</v>
      </c>
      <c r="L12">
        <f t="shared" si="1"/>
        <v>294</v>
      </c>
      <c r="M12">
        <f t="shared" si="0"/>
        <v>588</v>
      </c>
    </row>
    <row r="13" spans="1:13" ht="18.75" customHeight="1" x14ac:dyDescent="0.25">
      <c r="A13" s="43"/>
      <c r="B13" s="41"/>
      <c r="C13" s="10" t="s">
        <v>18</v>
      </c>
      <c r="D13" s="10">
        <v>0.27</v>
      </c>
      <c r="E13" s="5">
        <v>0</v>
      </c>
      <c r="F13" s="35"/>
      <c r="G13" s="35"/>
      <c r="H13" s="37"/>
      <c r="J13">
        <v>0</v>
      </c>
      <c r="K13">
        <v>0</v>
      </c>
      <c r="L13">
        <f t="shared" si="1"/>
        <v>0</v>
      </c>
      <c r="M13">
        <f t="shared" si="0"/>
        <v>0</v>
      </c>
    </row>
    <row r="14" spans="1:13" ht="18.75" customHeight="1" x14ac:dyDescent="0.25">
      <c r="A14" s="3">
        <v>10</v>
      </c>
      <c r="B14" s="4" t="s">
        <v>23</v>
      </c>
      <c r="C14" s="10" t="s">
        <v>25</v>
      </c>
      <c r="D14" s="10">
        <v>3512</v>
      </c>
      <c r="E14" s="5">
        <v>1</v>
      </c>
      <c r="F14" s="12">
        <v>3512</v>
      </c>
      <c r="G14" s="12">
        <v>6471</v>
      </c>
      <c r="H14" s="13">
        <v>1.1320168208578638</v>
      </c>
      <c r="J14">
        <v>112174.272</v>
      </c>
      <c r="K14">
        <v>21072</v>
      </c>
      <c r="L14">
        <f t="shared" si="1"/>
        <v>21072</v>
      </c>
      <c r="M14">
        <f t="shared" si="0"/>
        <v>42144</v>
      </c>
    </row>
    <row r="15" spans="1:13" ht="20.25" customHeight="1" x14ac:dyDescent="0.25">
      <c r="A15" s="3">
        <v>11</v>
      </c>
      <c r="B15" s="4" t="s">
        <v>6</v>
      </c>
      <c r="C15" s="32" t="s">
        <v>29</v>
      </c>
      <c r="D15" s="5">
        <v>14</v>
      </c>
      <c r="E15" s="5" t="s">
        <v>29</v>
      </c>
      <c r="F15" s="12">
        <v>32976</v>
      </c>
      <c r="G15" s="12">
        <v>35989</v>
      </c>
      <c r="H15" s="13">
        <v>6.2958048780487808</v>
      </c>
      <c r="J15">
        <v>346140</v>
      </c>
      <c r="K15">
        <v>189312</v>
      </c>
      <c r="L15">
        <f t="shared" si="1"/>
        <v>197856</v>
      </c>
      <c r="M15">
        <f t="shared" si="0"/>
        <v>387168</v>
      </c>
    </row>
    <row r="16" spans="1:13" ht="15.75" x14ac:dyDescent="0.25">
      <c r="A16" s="8"/>
      <c r="B16" s="9"/>
      <c r="C16" s="11"/>
      <c r="D16" s="9"/>
      <c r="E16" s="9"/>
      <c r="F16" s="9"/>
      <c r="G16" s="9"/>
      <c r="H16" s="9"/>
    </row>
    <row r="17" spans="1:8" ht="70.5" customHeight="1" x14ac:dyDescent="0.25">
      <c r="A17" s="44" t="s">
        <v>31</v>
      </c>
      <c r="B17" s="44"/>
      <c r="C17" s="44"/>
      <c r="D17" s="44"/>
      <c r="E17" s="44"/>
      <c r="F17" s="44"/>
      <c r="G17" s="44"/>
      <c r="H17" s="44"/>
    </row>
    <row r="19" spans="1:8" ht="82.5" customHeight="1" x14ac:dyDescent="0.25">
      <c r="A19" s="44" t="s">
        <v>32</v>
      </c>
      <c r="B19" s="44"/>
      <c r="C19" s="44"/>
      <c r="D19" s="44"/>
      <c r="E19" s="44"/>
      <c r="F19" s="44"/>
      <c r="G19" s="44"/>
      <c r="H19" s="44"/>
    </row>
    <row r="20" spans="1:8" x14ac:dyDescent="0.25">
      <c r="C20"/>
      <c r="D20" s="31"/>
      <c r="E20" s="31"/>
      <c r="F20" s="31"/>
    </row>
    <row r="21" spans="1:8" ht="15.75" x14ac:dyDescent="0.25">
      <c r="B21" s="45" t="s">
        <v>33</v>
      </c>
      <c r="C21" s="45"/>
      <c r="D21" s="45"/>
      <c r="E21" s="45"/>
      <c r="F21" s="45"/>
      <c r="G21" s="45"/>
      <c r="H21" s="45"/>
    </row>
  </sheetData>
  <mergeCells count="10">
    <mergeCell ref="A17:H17"/>
    <mergeCell ref="A19:H19"/>
    <mergeCell ref="B21:H21"/>
    <mergeCell ref="A1:H1"/>
    <mergeCell ref="F12:F13"/>
    <mergeCell ref="G12:G13"/>
    <mergeCell ref="H12:H13"/>
    <mergeCell ref="A3:B3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2019-07-19T08:12:22Z</dcterms:modified>
</cp:coreProperties>
</file>