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H13" i="1" l="1"/>
  <c r="H3" i="1" s="1"/>
  <c r="L7" i="1" l="1"/>
  <c r="M7" i="1" s="1"/>
  <c r="L8" i="1"/>
  <c r="M8" i="1" s="1"/>
  <c r="L13" i="1"/>
  <c r="M13" i="1" s="1"/>
  <c r="L14" i="1"/>
  <c r="M14" i="1" s="1"/>
  <c r="L16" i="1"/>
  <c r="M16" i="1" s="1"/>
  <c r="F15" i="1" l="1"/>
  <c r="L15" i="1" s="1"/>
  <c r="M15" i="1" s="1"/>
  <c r="F12" i="1" l="1"/>
  <c r="L12" i="1" l="1"/>
  <c r="M12" i="1" s="1"/>
  <c r="F4" i="1"/>
  <c r="L4" i="1" l="1"/>
  <c r="M4" i="1" s="1"/>
  <c r="F10" i="1"/>
  <c r="L10" i="1" s="1"/>
  <c r="F5" i="1"/>
  <c r="L5" i="1" s="1"/>
  <c r="F6" i="1"/>
  <c r="L6" i="1" s="1"/>
  <c r="M10" i="1" l="1"/>
  <c r="M6" i="1"/>
  <c r="M5" i="1"/>
</calcChain>
</file>

<file path=xl/sharedStrings.xml><?xml version="1.0" encoding="utf-8"?>
<sst xmlns="http://schemas.openxmlformats.org/spreadsheetml/2006/main" count="39" uniqueCount="37">
  <si>
    <t>№ п/п</t>
  </si>
  <si>
    <t>Наименование работ</t>
  </si>
  <si>
    <t>Ед. изм.</t>
  </si>
  <si>
    <t>На 1 м2 в месяц</t>
  </si>
  <si>
    <t>Уборка придомовой территории</t>
  </si>
  <si>
    <t>Содержание мусоропроводов</t>
  </si>
  <si>
    <t>Управление + РКЦ + паспортисты</t>
  </si>
  <si>
    <t>1 м2 пл. помещ.</t>
  </si>
  <si>
    <t>1 м2 МОП</t>
  </si>
  <si>
    <t>1 м2 общ. пл.</t>
  </si>
  <si>
    <t>лифт</t>
  </si>
  <si>
    <t>Цена за ед. руб.</t>
  </si>
  <si>
    <t>Объем</t>
  </si>
  <si>
    <t>Норматив. стоимость в месяц, руб.</t>
  </si>
  <si>
    <t>Стоимость в руб. по утв. тарифу</t>
  </si>
  <si>
    <t>м2 кровли</t>
  </si>
  <si>
    <t>м2 общ. Пл.</t>
  </si>
  <si>
    <t xml:space="preserve">1 м2 м/к, </t>
  </si>
  <si>
    <t>м2 подвала</t>
  </si>
  <si>
    <t>Аварийно-диспетчерское обслуж.</t>
  </si>
  <si>
    <t>Дезинсекция и дератизация</t>
  </si>
  <si>
    <t>Обслуживание лифтов</t>
  </si>
  <si>
    <t xml:space="preserve">Уборка мест общего пользования(16эт) </t>
  </si>
  <si>
    <t>Работы,необходимые для надлежащего содержания инженерных сетей дома</t>
  </si>
  <si>
    <t>Обслуживание узла учета</t>
  </si>
  <si>
    <t>узел учета</t>
  </si>
  <si>
    <t>1м2жил.пом.</t>
  </si>
  <si>
    <t>Содержание кровли</t>
  </si>
  <si>
    <t>Работы,необходимые для надлежащего содержания конструкций дома</t>
  </si>
  <si>
    <t xml:space="preserve"> </t>
  </si>
  <si>
    <t>Дымоудаление</t>
  </si>
  <si>
    <t>секции</t>
  </si>
  <si>
    <t>Содержание жилого помещения:</t>
  </si>
  <si>
    <t>Допоплнительно к размеру платы применяются коммунальные услуги на общедомовые нужды, рассчитанные по тарифам, утвержденными Комитетом по ценам и тарифам МО и нормативам потребления, утвержденным Распоряжением Министерства ЖКХ от 22.05.2017 N 63-РВ.</t>
  </si>
  <si>
    <t>Уважаемые собственники, в соответствии со ст. 158, п.4 ЖК РФ, если вы не примите решение об установлении предложенного УК размера платы на Содержание и ремонт жилого помещения, такой размер платы устанавливает орган местного самоуправления.</t>
  </si>
  <si>
    <t>Управляющая организация АО "СЭУ Трансинсжтрой"</t>
  </si>
  <si>
    <r>
      <t xml:space="preserve">Уважаемые собственники МКД ул. Маршал Крылова д.4!                                                                                                  В связи с инфляцией, ростом цен на оказываемые работы и услуги, предлагаем Вам установить размер платы за "Содержание и ремонт жилого помещения" </t>
    </r>
    <r>
      <rPr>
        <b/>
        <i/>
        <u/>
        <sz val="16"/>
        <color theme="1"/>
        <rFont val="Times New Roman"/>
        <family val="1"/>
        <charset val="204"/>
      </rPr>
      <t>с 1 сентября 2019 года.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</si>
</sst>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i/>
      <u/>
      <sz val="16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/>
    </xf>
    <xf numFmtId="2" fontId="4" fillId="0" borderId="0" xfId="0" applyNumberFormat="1" applyFont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" fontId="3" fillId="0" borderId="0" xfId="0" applyNumberFormat="1" applyFont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10" fontId="3" fillId="0" borderId="1" xfId="0" applyNumberFormat="1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left" vertical="center" wrapText="1"/>
    </xf>
    <xf numFmtId="2" fontId="2" fillId="0" borderId="7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2" fontId="5" fillId="0" borderId="9" xfId="0" applyNumberFormat="1" applyFont="1" applyBorder="1" applyAlignment="1">
      <alignment horizontal="center" vertical="center" wrapText="1"/>
    </xf>
    <xf numFmtId="0" fontId="0" fillId="0" borderId="0" xfId="0" applyBorder="1"/>
    <xf numFmtId="0" fontId="6" fillId="0" borderId="2" xfId="0" applyFont="1" applyBorder="1" applyAlignment="1">
      <alignment horizontal="center" vertical="center" wrapText="1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 vertical="center" wrapText="1"/>
    </xf>
    <xf numFmtId="1" fontId="2" fillId="0" borderId="8" xfId="0" applyNumberFormat="1" applyFont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" fontId="3" fillId="0" borderId="3" xfId="0" applyNumberFormat="1" applyFont="1" applyBorder="1" applyAlignment="1">
      <alignment horizontal="center" vertical="center"/>
    </xf>
    <xf numFmtId="1" fontId="3" fillId="0" borderId="4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zoomScaleNormal="100" workbookViewId="0">
      <selection activeCell="Q4" sqref="Q4"/>
    </sheetView>
  </sheetViews>
  <sheetFormatPr defaultRowHeight="15" x14ac:dyDescent="0.25"/>
  <cols>
    <col min="1" max="1" width="4.85546875" style="2" customWidth="1"/>
    <col min="2" max="2" width="80.7109375" customWidth="1"/>
    <col min="3" max="3" width="14.85546875" style="1" hidden="1" customWidth="1"/>
    <col min="4" max="7" width="15" hidden="1" customWidth="1"/>
    <col min="8" max="8" width="15.7109375" customWidth="1"/>
    <col min="9" max="10" width="0" hidden="1" customWidth="1"/>
    <col min="11" max="13" width="9.140625" hidden="1" customWidth="1"/>
  </cols>
  <sheetData>
    <row r="1" spans="1:13" s="1" customFormat="1" ht="159.94999999999999" customHeight="1" x14ac:dyDescent="0.25">
      <c r="A1" s="28" t="s">
        <v>36</v>
      </c>
      <c r="B1" s="28"/>
      <c r="C1" s="28"/>
      <c r="D1" s="28"/>
      <c r="E1" s="28"/>
      <c r="F1" s="28"/>
      <c r="G1" s="28"/>
      <c r="H1" s="28"/>
      <c r="I1" s="9"/>
      <c r="J1" s="9"/>
    </row>
    <row r="2" spans="1:13" s="8" customFormat="1" ht="48" thickBot="1" x14ac:dyDescent="0.3">
      <c r="A2" s="3" t="s">
        <v>0</v>
      </c>
      <c r="B2" s="4" t="s">
        <v>1</v>
      </c>
      <c r="C2" s="4" t="s">
        <v>2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3</v>
      </c>
    </row>
    <row r="3" spans="1:13" s="8" customFormat="1" ht="18" customHeight="1" thickBot="1" x14ac:dyDescent="0.3">
      <c r="A3" s="33" t="s">
        <v>32</v>
      </c>
      <c r="B3" s="34"/>
      <c r="C3" s="34"/>
      <c r="D3" s="35"/>
      <c r="E3" s="24"/>
      <c r="F3" s="24"/>
      <c r="G3" s="25">
        <v>36.54</v>
      </c>
      <c r="H3" s="26">
        <f>SUM(H4:H16)</f>
        <v>38.004003826243526</v>
      </c>
    </row>
    <row r="4" spans="1:13" ht="24.75" customHeight="1" x14ac:dyDescent="0.25">
      <c r="A4" s="5">
        <v>1</v>
      </c>
      <c r="B4" s="6" t="s">
        <v>4</v>
      </c>
      <c r="C4" s="12" t="s">
        <v>7</v>
      </c>
      <c r="D4" s="7">
        <v>8.25</v>
      </c>
      <c r="E4" s="7">
        <v>1490</v>
      </c>
      <c r="F4" s="16">
        <f>D4*E4</f>
        <v>12292.5</v>
      </c>
      <c r="G4" s="16">
        <v>11570</v>
      </c>
      <c r="H4" s="15">
        <v>0.84633130767499432</v>
      </c>
      <c r="J4">
        <v>577760.6399999999</v>
      </c>
      <c r="K4">
        <v>390101.16</v>
      </c>
      <c r="L4">
        <f>F4*6</f>
        <v>73755</v>
      </c>
      <c r="M4">
        <f>K4+L4</f>
        <v>463856.16</v>
      </c>
    </row>
    <row r="5" spans="1:13" ht="24" customHeight="1" x14ac:dyDescent="0.25">
      <c r="A5" s="5">
        <v>2</v>
      </c>
      <c r="B5" s="6" t="s">
        <v>22</v>
      </c>
      <c r="C5" s="12" t="s">
        <v>8</v>
      </c>
      <c r="D5" s="7">
        <v>23.42</v>
      </c>
      <c r="E5" s="7">
        <v>2517.6</v>
      </c>
      <c r="F5" s="16">
        <f t="shared" ref="F5:F6" si="0">D5*E5</f>
        <v>58962.192000000003</v>
      </c>
      <c r="G5" s="16">
        <v>60674</v>
      </c>
      <c r="H5" s="15">
        <v>4.4382286743191539</v>
      </c>
      <c r="J5">
        <v>457699.68</v>
      </c>
      <c r="K5">
        <v>353319.984</v>
      </c>
      <c r="L5">
        <f t="shared" ref="L5:L16" si="1">F5*6</f>
        <v>353773.152</v>
      </c>
      <c r="M5">
        <f t="shared" ref="M5:M16" si="2">K5+L5</f>
        <v>707093.13599999994</v>
      </c>
    </row>
    <row r="6" spans="1:13" ht="22.5" customHeight="1" x14ac:dyDescent="0.25">
      <c r="A6" s="5">
        <v>3</v>
      </c>
      <c r="B6" s="6" t="s">
        <v>5</v>
      </c>
      <c r="C6" s="12" t="s">
        <v>26</v>
      </c>
      <c r="D6" s="7">
        <v>2.36</v>
      </c>
      <c r="E6" s="7">
        <v>14166.9</v>
      </c>
      <c r="F6" s="16">
        <f t="shared" si="0"/>
        <v>33433.883999999998</v>
      </c>
      <c r="G6" s="16">
        <v>35119</v>
      </c>
      <c r="H6" s="15">
        <v>2.5689117713256806</v>
      </c>
      <c r="J6">
        <v>266345.64</v>
      </c>
      <c r="K6">
        <v>192138.72</v>
      </c>
      <c r="L6">
        <f t="shared" si="1"/>
        <v>200603.304</v>
      </c>
      <c r="M6">
        <f t="shared" si="2"/>
        <v>392742.02399999998</v>
      </c>
    </row>
    <row r="7" spans="1:13" ht="32.1" customHeight="1" x14ac:dyDescent="0.25">
      <c r="A7" s="18">
        <v>4</v>
      </c>
      <c r="B7" s="23" t="s">
        <v>23</v>
      </c>
      <c r="C7" s="12" t="s">
        <v>16</v>
      </c>
      <c r="D7" s="7">
        <v>4.6900000000000004</v>
      </c>
      <c r="E7" s="7">
        <v>15451.1</v>
      </c>
      <c r="F7" s="19">
        <v>84526</v>
      </c>
      <c r="G7" s="21">
        <v>81738</v>
      </c>
      <c r="H7" s="22">
        <v>5.9790344361917622</v>
      </c>
      <c r="J7">
        <v>741600</v>
      </c>
      <c r="K7">
        <v>371658</v>
      </c>
      <c r="L7">
        <f t="shared" si="1"/>
        <v>507156</v>
      </c>
      <c r="M7">
        <f t="shared" si="2"/>
        <v>878814</v>
      </c>
    </row>
    <row r="8" spans="1:13" ht="32.1" customHeight="1" x14ac:dyDescent="0.25">
      <c r="A8" s="18">
        <v>5</v>
      </c>
      <c r="B8" s="23" t="s">
        <v>28</v>
      </c>
      <c r="C8" s="12" t="s">
        <v>16</v>
      </c>
      <c r="D8" s="7">
        <v>1.89</v>
      </c>
      <c r="E8" s="7">
        <v>15451.1</v>
      </c>
      <c r="F8" s="19">
        <v>32805</v>
      </c>
      <c r="G8" s="21">
        <v>78990</v>
      </c>
      <c r="H8" s="22">
        <v>5.7780216070222821</v>
      </c>
      <c r="I8">
        <v>594096</v>
      </c>
      <c r="J8">
        <v>954504</v>
      </c>
      <c r="K8">
        <v>324060</v>
      </c>
      <c r="L8">
        <f t="shared" si="1"/>
        <v>196830</v>
      </c>
      <c r="M8">
        <f t="shared" si="2"/>
        <v>520890</v>
      </c>
    </row>
    <row r="9" spans="1:13" ht="20.25" customHeight="1" x14ac:dyDescent="0.25">
      <c r="A9" s="18">
        <v>6</v>
      </c>
      <c r="B9" s="17" t="s">
        <v>27</v>
      </c>
      <c r="C9" s="12" t="s">
        <v>15</v>
      </c>
      <c r="D9" s="7">
        <v>2.15</v>
      </c>
      <c r="E9" s="7">
        <v>1129.0999999999999</v>
      </c>
      <c r="F9" s="19"/>
      <c r="G9" s="19">
        <v>2241</v>
      </c>
      <c r="H9" s="20">
        <v>0.16392640108035111</v>
      </c>
    </row>
    <row r="10" spans="1:13" ht="23.25" customHeight="1" x14ac:dyDescent="0.25">
      <c r="A10" s="5">
        <v>7</v>
      </c>
      <c r="B10" s="6" t="s">
        <v>19</v>
      </c>
      <c r="C10" s="12" t="s">
        <v>9</v>
      </c>
      <c r="D10" s="7">
        <v>1.1200000000000001</v>
      </c>
      <c r="E10" s="7">
        <v>14217.6</v>
      </c>
      <c r="F10" s="16">
        <f>D10*E10</f>
        <v>15923.712000000001</v>
      </c>
      <c r="G10" s="16">
        <v>17061</v>
      </c>
      <c r="H10" s="15">
        <v>1.248</v>
      </c>
      <c r="J10">
        <v>181824.67200000002</v>
      </c>
      <c r="K10">
        <v>90740.922000000006</v>
      </c>
      <c r="L10">
        <f t="shared" si="1"/>
        <v>95542.272000000012</v>
      </c>
      <c r="M10">
        <f t="shared" si="2"/>
        <v>186283.19400000002</v>
      </c>
    </row>
    <row r="11" spans="1:13" ht="23.25" customHeight="1" x14ac:dyDescent="0.25">
      <c r="A11" s="5">
        <v>8</v>
      </c>
      <c r="B11" s="6" t="s">
        <v>30</v>
      </c>
      <c r="C11" s="12" t="s">
        <v>31</v>
      </c>
      <c r="D11" s="7"/>
      <c r="E11" s="7">
        <v>4</v>
      </c>
      <c r="F11" s="16"/>
      <c r="G11" s="16">
        <v>25883</v>
      </c>
      <c r="H11" s="15">
        <v>1.8933097006527122</v>
      </c>
    </row>
    <row r="12" spans="1:13" ht="20.25" customHeight="1" x14ac:dyDescent="0.25">
      <c r="A12" s="5">
        <v>9</v>
      </c>
      <c r="B12" s="6" t="s">
        <v>21</v>
      </c>
      <c r="C12" s="12" t="s">
        <v>10</v>
      </c>
      <c r="D12" s="7">
        <v>13911</v>
      </c>
      <c r="E12" s="7">
        <v>8</v>
      </c>
      <c r="F12" s="16">
        <f>D12*E12</f>
        <v>111288</v>
      </c>
      <c r="G12" s="16">
        <v>113174</v>
      </c>
      <c r="H12" s="15">
        <v>8.2785392752644622</v>
      </c>
      <c r="J12">
        <v>1445656.32</v>
      </c>
      <c r="K12">
        <v>722828.16</v>
      </c>
      <c r="L12">
        <f t="shared" si="1"/>
        <v>667728</v>
      </c>
      <c r="M12">
        <f t="shared" si="2"/>
        <v>1390556.1600000001</v>
      </c>
    </row>
    <row r="13" spans="1:13" ht="18.75" customHeight="1" x14ac:dyDescent="0.25">
      <c r="A13" s="38">
        <v>10</v>
      </c>
      <c r="B13" s="36" t="s">
        <v>20</v>
      </c>
      <c r="C13" s="12" t="s">
        <v>17</v>
      </c>
      <c r="D13" s="12">
        <v>0.49</v>
      </c>
      <c r="E13" s="7">
        <v>40</v>
      </c>
      <c r="F13" s="29">
        <v>274</v>
      </c>
      <c r="G13" s="29">
        <v>290</v>
      </c>
      <c r="H13" s="31">
        <f>G13/E10</f>
        <v>2.0397254107584965E-2</v>
      </c>
      <c r="J13">
        <v>2808</v>
      </c>
      <c r="K13">
        <v>1530</v>
      </c>
      <c r="L13">
        <f t="shared" si="1"/>
        <v>1644</v>
      </c>
      <c r="M13">
        <f t="shared" si="2"/>
        <v>3174</v>
      </c>
    </row>
    <row r="14" spans="1:13" ht="18.75" customHeight="1" x14ac:dyDescent="0.25">
      <c r="A14" s="39"/>
      <c r="B14" s="37"/>
      <c r="C14" s="12" t="s">
        <v>18</v>
      </c>
      <c r="D14" s="12">
        <v>0.27</v>
      </c>
      <c r="E14" s="7">
        <v>940.9</v>
      </c>
      <c r="F14" s="30"/>
      <c r="G14" s="30"/>
      <c r="H14" s="32"/>
      <c r="J14">
        <v>0</v>
      </c>
      <c r="K14">
        <v>0</v>
      </c>
      <c r="L14">
        <f t="shared" si="1"/>
        <v>0</v>
      </c>
      <c r="M14">
        <f t="shared" si="2"/>
        <v>0</v>
      </c>
    </row>
    <row r="15" spans="1:13" ht="18.75" customHeight="1" x14ac:dyDescent="0.25">
      <c r="A15" s="5">
        <v>11</v>
      </c>
      <c r="B15" s="6" t="s">
        <v>24</v>
      </c>
      <c r="C15" s="12" t="s">
        <v>25</v>
      </c>
      <c r="D15" s="12">
        <v>5300</v>
      </c>
      <c r="E15" s="7">
        <v>1</v>
      </c>
      <c r="F15" s="16">
        <f>D15*E15</f>
        <v>5300</v>
      </c>
      <c r="G15" s="16">
        <v>5390</v>
      </c>
      <c r="H15" s="15">
        <v>0.39427188836371824</v>
      </c>
      <c r="J15">
        <v>0</v>
      </c>
      <c r="K15">
        <v>31800</v>
      </c>
      <c r="L15">
        <f t="shared" si="1"/>
        <v>31800</v>
      </c>
      <c r="M15">
        <f t="shared" si="2"/>
        <v>63600</v>
      </c>
    </row>
    <row r="16" spans="1:13" ht="20.25" customHeight="1" x14ac:dyDescent="0.25">
      <c r="A16" s="5">
        <v>12</v>
      </c>
      <c r="B16" s="6" t="s">
        <v>6</v>
      </c>
      <c r="C16" s="14" t="s">
        <v>29</v>
      </c>
      <c r="D16" s="7">
        <v>14</v>
      </c>
      <c r="E16" s="7" t="s">
        <v>29</v>
      </c>
      <c r="F16" s="16">
        <v>78862</v>
      </c>
      <c r="G16" s="16">
        <v>87425</v>
      </c>
      <c r="H16" s="15">
        <v>6.3950315102408286</v>
      </c>
      <c r="J16">
        <v>901884</v>
      </c>
      <c r="K16">
        <v>452748</v>
      </c>
      <c r="L16">
        <f t="shared" si="1"/>
        <v>473172</v>
      </c>
      <c r="M16">
        <f t="shared" si="2"/>
        <v>925920</v>
      </c>
    </row>
    <row r="17" spans="1:8" ht="15.75" x14ac:dyDescent="0.25">
      <c r="A17" s="10"/>
      <c r="B17" s="11"/>
      <c r="C17" s="13"/>
      <c r="D17" s="11"/>
      <c r="E17" s="11"/>
      <c r="F17" s="11"/>
      <c r="G17" s="11"/>
      <c r="H17" s="11"/>
    </row>
    <row r="18" spans="1:8" ht="69" customHeight="1" x14ac:dyDescent="0.25">
      <c r="A18" s="40" t="s">
        <v>33</v>
      </c>
      <c r="B18" s="40"/>
      <c r="C18" s="40"/>
      <c r="D18" s="40"/>
      <c r="E18" s="40"/>
      <c r="F18" s="40"/>
      <c r="G18" s="40"/>
      <c r="H18" s="40"/>
    </row>
    <row r="20" spans="1:8" ht="83.25" customHeight="1" x14ac:dyDescent="0.25">
      <c r="A20" s="40" t="s">
        <v>34</v>
      </c>
      <c r="B20" s="40"/>
      <c r="C20" s="40"/>
      <c r="D20" s="40"/>
      <c r="E20" s="40"/>
      <c r="F20" s="40"/>
      <c r="G20" s="40"/>
      <c r="H20" s="40"/>
    </row>
    <row r="21" spans="1:8" x14ac:dyDescent="0.25">
      <c r="C21"/>
      <c r="D21" s="27"/>
      <c r="E21" s="27"/>
      <c r="F21" s="27"/>
    </row>
    <row r="22" spans="1:8" ht="15.75" x14ac:dyDescent="0.25">
      <c r="B22" s="41" t="s">
        <v>35</v>
      </c>
      <c r="C22" s="41"/>
      <c r="D22" s="41"/>
      <c r="E22" s="41"/>
      <c r="F22" s="41"/>
      <c r="G22" s="41"/>
      <c r="H22" s="41"/>
    </row>
  </sheetData>
  <mergeCells count="10">
    <mergeCell ref="A18:H18"/>
    <mergeCell ref="A20:H20"/>
    <mergeCell ref="B22:H22"/>
    <mergeCell ref="A1:H1"/>
    <mergeCell ref="F13:F14"/>
    <mergeCell ref="G13:G14"/>
    <mergeCell ref="H13:H14"/>
    <mergeCell ref="A3:D3"/>
    <mergeCell ref="B13:B14"/>
    <mergeCell ref="A13:A14"/>
  </mergeCells>
  <pageMargins left="0.35433070866141736" right="0.35433070866141736" top="0.55118110236220474" bottom="0.39370078740157483" header="0.31496062992125984" footer="0.31496062992125984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2019-07-19T08:13:19Z</dcterms:modified>
</cp:coreProperties>
</file>