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Лист1!$A$1:$H$25</definedName>
  </definedNames>
  <calcPr calcId="152511"/>
</workbook>
</file>

<file path=xl/calcChain.xml><?xml version="1.0" encoding="utf-8"?>
<calcChain xmlns="http://schemas.openxmlformats.org/spreadsheetml/2006/main">
  <c r="H13" i="1" l="1"/>
  <c r="H3" i="1" s="1"/>
  <c r="K7" i="1" l="1"/>
  <c r="L7" i="1" s="1"/>
  <c r="K8" i="1"/>
  <c r="L8" i="1" s="1"/>
  <c r="K14" i="1"/>
  <c r="L14" i="1" s="1"/>
  <c r="K15" i="1"/>
  <c r="L15" i="1" s="1"/>
  <c r="F4" i="1" l="1"/>
  <c r="K4" i="1" l="1"/>
  <c r="L4" i="1" s="1"/>
  <c r="F13" i="1"/>
  <c r="K13" i="1" l="1"/>
  <c r="L13" i="1" s="1"/>
  <c r="F11" i="1" l="1"/>
  <c r="F12" i="1"/>
  <c r="F10" i="1"/>
  <c r="F5" i="1"/>
  <c r="F6" i="1"/>
  <c r="K6" i="1" s="1"/>
  <c r="L6" i="1" s="1"/>
  <c r="K5" i="1" l="1"/>
  <c r="L5" i="1" s="1"/>
  <c r="K10" i="1"/>
  <c r="L10" i="1" s="1"/>
  <c r="K12" i="1"/>
  <c r="L12" i="1" s="1"/>
  <c r="K11" i="1"/>
  <c r="L11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<sst xmlns="http://schemas.openxmlformats.org/spreadsheetml/2006/main" count="37" uniqueCount="35">
  <si>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</si>
  <si>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</si>
  <si>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</si>
  <si>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</si>
  <si>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</si>
  <si>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</si>
  <si>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</si>
  <si>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</si>
  <si>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</si>
  <si>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</si>
  <si>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</si>
  <si>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</si>
  <si>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</si>
  <si>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</si>
  <si>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</si>
  <si>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</si>
  <si>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</si>
  <si>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</si>
  <si>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</si>
  <si>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</si>
  <si>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</si>
  <si>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Работы,необходимые для надлежащего содержания инженерных систем дома</t>
  </si>
  <si>
    <t>Содержание контейнерных площадок</t>
  </si>
  <si>
    <t>м2 жил.пом.</t>
  </si>
  <si>
    <t>Содержание кровли</t>
  </si>
  <si>
    <t>1 м2 пл.терр.</t>
  </si>
  <si>
    <t>Работы,необходимые для надлежащего содержания  конструкций  дома</t>
  </si>
  <si>
    <t>квартиры</t>
  </si>
  <si>
    <t xml:space="preserve"> </t>
  </si>
  <si>
    <t>Содержание жилого помещения:</t>
  </si>
  <si>
    <t>Управление + РКЦ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</si>
  <si>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</si>
  <si>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</si>
  <si>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</si>
  <si>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д.17!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</si>
</sst>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3" fontId="0" fillId="0" borderId="0" xfId="0" applyNumberFormat="1"/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center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Normal="100" zoomScaleSheetLayoutView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9" width="0" style="19" hidden="1" customWidth="1"/>
    <col min="10" max="12" width="0" hidden="1" customWidth="1"/>
  </cols>
  <sheetData>
    <row r="1" spans="1:12" s="1" customFormat="1" ht="159.94999999999999" customHeight="1" x14ac:dyDescent="0.25">
      <c r="A1" s="33" t="s">
        <v>34</v>
      </c>
      <c r="B1" s="33"/>
      <c r="C1" s="33"/>
      <c r="D1" s="33"/>
      <c r="E1" s="33"/>
      <c r="F1" s="33"/>
      <c r="G1" s="33"/>
      <c r="H1" s="33"/>
      <c r="I1" s="17"/>
      <c r="J1" s="9"/>
      <c r="K1" s="9"/>
    </row>
    <row r="2" spans="1:12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3</v>
      </c>
      <c r="I2" s="18"/>
    </row>
    <row r="3" spans="1:12" s="8" customFormat="1" ht="18" thickBot="1" x14ac:dyDescent="0.3">
      <c r="A3" s="40" t="s">
        <v>29</v>
      </c>
      <c r="B3" s="41"/>
      <c r="C3" s="4"/>
      <c r="D3" s="4"/>
      <c r="E3" s="4"/>
      <c r="F3" s="4"/>
      <c r="G3" s="4"/>
      <c r="H3" s="31">
        <f>SUM(H4:H15)</f>
        <v>26.295485685129538</v>
      </c>
      <c r="I3" s="18"/>
    </row>
    <row r="4" spans="1:12" ht="21" customHeight="1" x14ac:dyDescent="0.25">
      <c r="A4" s="5">
        <v>1</v>
      </c>
      <c r="B4" s="6" t="s">
        <v>4</v>
      </c>
      <c r="C4" s="12" t="s">
        <v>25</v>
      </c>
      <c r="D4" s="7">
        <v>4</v>
      </c>
      <c r="E4" s="7">
        <v>1140.8</v>
      </c>
      <c r="F4" s="16">
        <f>D4*E4</f>
        <v>4563.2</v>
      </c>
      <c r="G4" s="16">
        <v>8860</v>
      </c>
      <c r="H4" s="15">
        <v>2.611939452349906</v>
      </c>
      <c r="I4" s="19">
        <v>146933.04</v>
      </c>
      <c r="J4">
        <v>84667.200000000012</v>
      </c>
      <c r="K4">
        <f>F4*6</f>
        <v>27379.199999999997</v>
      </c>
      <c r="L4">
        <f>J4+K4</f>
        <v>112046.40000000001</v>
      </c>
    </row>
    <row r="5" spans="1:12" ht="24" customHeight="1" x14ac:dyDescent="0.25">
      <c r="A5" s="5">
        <v>2</v>
      </c>
      <c r="B5" s="6" t="s">
        <v>20</v>
      </c>
      <c r="C5" s="12" t="s">
        <v>6</v>
      </c>
      <c r="D5" s="7">
        <v>26.95</v>
      </c>
      <c r="E5" s="7">
        <v>387.6</v>
      </c>
      <c r="F5" s="16">
        <f t="shared" ref="F5:F6" si="0">D5*E5</f>
        <v>10445.82</v>
      </c>
      <c r="G5" s="16">
        <v>12387</v>
      </c>
      <c r="H5" s="15">
        <v>3.6517036113158343</v>
      </c>
      <c r="I5" s="19">
        <v>105256.65600000002</v>
      </c>
      <c r="J5">
        <v>62674.92</v>
      </c>
      <c r="K5">
        <f t="shared" ref="K5:K15" si="1">F5*6</f>
        <v>62674.92</v>
      </c>
      <c r="L5">
        <f t="shared" ref="L5:L14" si="2">J5+K5</f>
        <v>125349.84</v>
      </c>
    </row>
    <row r="6" spans="1:12" ht="22.5" customHeight="1" x14ac:dyDescent="0.25">
      <c r="A6" s="5">
        <v>3</v>
      </c>
      <c r="B6" s="6" t="s">
        <v>22</v>
      </c>
      <c r="C6" s="12" t="s">
        <v>23</v>
      </c>
      <c r="D6" s="7">
        <v>0</v>
      </c>
      <c r="E6" s="7">
        <v>3527.8</v>
      </c>
      <c r="F6" s="16">
        <f t="shared" si="0"/>
        <v>0</v>
      </c>
      <c r="G6" s="16">
        <v>2170</v>
      </c>
      <c r="H6" s="15">
        <v>0.63971880492091393</v>
      </c>
      <c r="I6" s="19">
        <v>0</v>
      </c>
      <c r="J6">
        <v>0</v>
      </c>
      <c r="K6">
        <f t="shared" si="1"/>
        <v>0</v>
      </c>
      <c r="L6">
        <f t="shared" si="2"/>
        <v>0</v>
      </c>
    </row>
    <row r="7" spans="1:12" ht="32.1" customHeight="1" x14ac:dyDescent="0.25">
      <c r="A7" s="20">
        <v>4</v>
      </c>
      <c r="B7" s="30" t="s">
        <v>21</v>
      </c>
      <c r="C7" s="12" t="s">
        <v>13</v>
      </c>
      <c r="D7" s="7">
        <v>151.09</v>
      </c>
      <c r="E7" s="27">
        <v>3721.6</v>
      </c>
      <c r="F7" s="22">
        <v>18191</v>
      </c>
      <c r="G7" s="22">
        <v>21080</v>
      </c>
      <c r="H7" s="24">
        <v>6.214411247803163</v>
      </c>
      <c r="I7" s="19">
        <v>219000</v>
      </c>
      <c r="J7">
        <v>109146</v>
      </c>
      <c r="K7">
        <f t="shared" si="1"/>
        <v>109146</v>
      </c>
      <c r="L7">
        <f t="shared" si="2"/>
        <v>218292</v>
      </c>
    </row>
    <row r="8" spans="1:12" ht="32.1" customHeight="1" x14ac:dyDescent="0.25">
      <c r="A8" s="5">
        <v>5</v>
      </c>
      <c r="B8" s="6" t="s">
        <v>26</v>
      </c>
      <c r="C8" s="12" t="s">
        <v>13</v>
      </c>
      <c r="D8" s="7">
        <v>2.87</v>
      </c>
      <c r="E8" s="27">
        <v>3721.6</v>
      </c>
      <c r="F8" s="22">
        <v>17161</v>
      </c>
      <c r="G8" s="28">
        <v>18754</v>
      </c>
      <c r="H8" s="29">
        <v>5.5287034412381653</v>
      </c>
      <c r="I8" s="19">
        <v>215268</v>
      </c>
      <c r="J8">
        <v>102966</v>
      </c>
      <c r="K8">
        <f t="shared" si="1"/>
        <v>102966</v>
      </c>
      <c r="L8">
        <f t="shared" si="2"/>
        <v>205932</v>
      </c>
    </row>
    <row r="9" spans="1:12" ht="20.25" customHeight="1" x14ac:dyDescent="0.25">
      <c r="A9" s="21">
        <v>6</v>
      </c>
      <c r="B9" s="26" t="s">
        <v>24</v>
      </c>
      <c r="C9" s="12" t="s">
        <v>12</v>
      </c>
      <c r="D9" s="7"/>
      <c r="E9" s="7">
        <v>940</v>
      </c>
      <c r="F9" s="23"/>
      <c r="G9" s="23">
        <v>2058</v>
      </c>
      <c r="H9" s="25">
        <v>0.60670106015080216</v>
      </c>
    </row>
    <row r="10" spans="1:12" ht="23.25" customHeight="1" x14ac:dyDescent="0.25">
      <c r="A10" s="5">
        <v>7</v>
      </c>
      <c r="B10" s="6" t="s">
        <v>16</v>
      </c>
      <c r="C10" s="12" t="s">
        <v>7</v>
      </c>
      <c r="D10" s="7">
        <v>1.1200000000000001</v>
      </c>
      <c r="E10" s="7">
        <v>3527.8</v>
      </c>
      <c r="F10" s="16">
        <f>D10*E10</f>
        <v>3951.1360000000004</v>
      </c>
      <c r="G10" s="16">
        <v>4233</v>
      </c>
      <c r="H10" s="15">
        <v>1.248</v>
      </c>
      <c r="I10" s="19">
        <v>46240.69200000001</v>
      </c>
      <c r="J10">
        <v>22648.476000000002</v>
      </c>
      <c r="K10">
        <f t="shared" si="1"/>
        <v>23706.816000000003</v>
      </c>
      <c r="L10">
        <f t="shared" si="2"/>
        <v>46355.292000000001</v>
      </c>
    </row>
    <row r="11" spans="1:12" ht="21" customHeight="1" x14ac:dyDescent="0.25">
      <c r="A11" s="5">
        <v>8</v>
      </c>
      <c r="B11" s="6" t="s">
        <v>18</v>
      </c>
      <c r="C11" s="12" t="s">
        <v>19</v>
      </c>
      <c r="D11" s="7">
        <v>0.13</v>
      </c>
      <c r="E11" s="7">
        <v>3527.8</v>
      </c>
      <c r="F11" s="16">
        <f t="shared" ref="F11:F12" si="3">D11*E11</f>
        <v>458.61400000000003</v>
      </c>
      <c r="G11" s="16">
        <v>3218</v>
      </c>
      <c r="H11" s="15">
        <v>0.94867055955553037</v>
      </c>
      <c r="I11" s="19">
        <v>5185.8720000000003</v>
      </c>
      <c r="J11">
        <v>2751.6840000000002</v>
      </c>
      <c r="K11">
        <f t="shared" si="1"/>
        <v>2751.6840000000002</v>
      </c>
      <c r="L11">
        <f t="shared" si="2"/>
        <v>5503.3680000000004</v>
      </c>
    </row>
    <row r="12" spans="1:12" ht="19.5" customHeight="1" x14ac:dyDescent="0.25">
      <c r="A12" s="5">
        <v>9</v>
      </c>
      <c r="B12" s="6" t="s">
        <v>5</v>
      </c>
      <c r="C12" s="12" t="s">
        <v>27</v>
      </c>
      <c r="D12" s="7">
        <v>0.22</v>
      </c>
      <c r="E12" s="7">
        <v>80</v>
      </c>
      <c r="F12" s="16">
        <f t="shared" si="3"/>
        <v>17.600000000000001</v>
      </c>
      <c r="G12" s="16">
        <v>867</v>
      </c>
      <c r="H12" s="15">
        <v>0.25559272067577526</v>
      </c>
      <c r="I12" s="19">
        <v>4321.5600000000004</v>
      </c>
      <c r="J12">
        <v>4656.6960000000008</v>
      </c>
      <c r="K12">
        <f t="shared" si="1"/>
        <v>105.60000000000001</v>
      </c>
      <c r="L12">
        <f t="shared" si="2"/>
        <v>4762.2960000000012</v>
      </c>
    </row>
    <row r="13" spans="1:12" ht="18.75" customHeight="1" x14ac:dyDescent="0.25">
      <c r="A13" s="44">
        <v>10</v>
      </c>
      <c r="B13" s="42" t="s">
        <v>17</v>
      </c>
      <c r="C13" s="12" t="s">
        <v>14</v>
      </c>
      <c r="D13" s="12">
        <v>0</v>
      </c>
      <c r="E13" s="7">
        <v>0</v>
      </c>
      <c r="F13" s="34">
        <f>D14*E14</f>
        <v>181.52500000000001</v>
      </c>
      <c r="G13" s="34">
        <v>209</v>
      </c>
      <c r="H13" s="36">
        <f>G13/E10</f>
        <v>5.9243721299393384E-2</v>
      </c>
      <c r="I13" s="19">
        <v>2004.0360000000001</v>
      </c>
      <c r="J13">
        <v>1089.1500000000001</v>
      </c>
      <c r="K13">
        <f t="shared" si="1"/>
        <v>1089.1500000000001</v>
      </c>
      <c r="L13">
        <f t="shared" si="2"/>
        <v>2178.3000000000002</v>
      </c>
    </row>
    <row r="14" spans="1:12" ht="18.75" customHeight="1" x14ac:dyDescent="0.25">
      <c r="A14" s="45"/>
      <c r="B14" s="43"/>
      <c r="C14" s="12" t="s">
        <v>15</v>
      </c>
      <c r="D14" s="12">
        <v>0.25</v>
      </c>
      <c r="E14" s="7">
        <v>726.1</v>
      </c>
      <c r="F14" s="35"/>
      <c r="G14" s="35"/>
      <c r="H14" s="37"/>
      <c r="I14" s="19">
        <v>0</v>
      </c>
      <c r="J14">
        <v>0</v>
      </c>
      <c r="K14">
        <f t="shared" si="1"/>
        <v>0</v>
      </c>
      <c r="L14">
        <f t="shared" si="2"/>
        <v>0</v>
      </c>
    </row>
    <row r="15" spans="1:12" ht="20.25" customHeight="1" x14ac:dyDescent="0.25">
      <c r="A15" s="5">
        <v>11</v>
      </c>
      <c r="B15" s="6" t="s">
        <v>30</v>
      </c>
      <c r="C15" s="14" t="s">
        <v>28</v>
      </c>
      <c r="D15" s="7"/>
      <c r="E15" s="7" t="s">
        <v>28</v>
      </c>
      <c r="F15" s="16">
        <v>14313</v>
      </c>
      <c r="G15" s="16">
        <v>15369</v>
      </c>
      <c r="H15" s="15">
        <v>4.5308010658200581</v>
      </c>
      <c r="I15" s="19">
        <v>167532</v>
      </c>
      <c r="J15">
        <v>82056</v>
      </c>
      <c r="K15">
        <f t="shared" si="1"/>
        <v>85878</v>
      </c>
      <c r="L15">
        <f>J15+K15</f>
        <v>167934</v>
      </c>
    </row>
    <row r="16" spans="1:12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79.5" customHeight="1" x14ac:dyDescent="0.25">
      <c r="A17" s="39" t="s">
        <v>31</v>
      </c>
      <c r="B17" s="39"/>
      <c r="C17" s="39"/>
      <c r="D17" s="39"/>
      <c r="E17" s="39"/>
      <c r="F17" s="39"/>
      <c r="G17" s="39"/>
      <c r="H17" s="39"/>
    </row>
    <row r="19" spans="1:8" ht="87.75" customHeight="1" x14ac:dyDescent="0.25">
      <c r="A19" s="39" t="s">
        <v>32</v>
      </c>
      <c r="B19" s="39"/>
      <c r="C19" s="39"/>
      <c r="D19" s="39"/>
      <c r="E19" s="39"/>
      <c r="F19" s="39"/>
      <c r="G19" s="39"/>
      <c r="H19" s="39"/>
    </row>
    <row r="20" spans="1:8" x14ac:dyDescent="0.25">
      <c r="C20"/>
      <c r="D20" s="32"/>
      <c r="E20" s="32"/>
      <c r="F20" s="32"/>
    </row>
    <row r="21" spans="1:8" ht="15.75" x14ac:dyDescent="0.25">
      <c r="B21" s="38" t="s">
        <v>33</v>
      </c>
      <c r="C21" s="38"/>
      <c r="D21" s="38"/>
      <c r="E21" s="38"/>
      <c r="F21" s="38"/>
      <c r="G21" s="38"/>
      <c r="H21" s="38"/>
    </row>
  </sheetData>
  <mergeCells count="10">
    <mergeCell ref="A1:H1"/>
    <mergeCell ref="F13:F14"/>
    <mergeCell ref="G13:G14"/>
    <mergeCell ref="H13:H14"/>
    <mergeCell ref="B21:H21"/>
    <mergeCell ref="A17:H17"/>
    <mergeCell ref="A19:H19"/>
    <mergeCell ref="A3:B3"/>
    <mergeCell ref="B13:B14"/>
    <mergeCell ref="A13:A14"/>
  </mergeCells>
  <pageMargins left="0.33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2019-07-19T09:52:51Z</dcterms:modified>
</cp:coreProperties>
</file>