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3" i="1"/>
  <c r="M13" i="1" s="1"/>
  <c r="L14" i="1"/>
  <c r="M14" i="1" s="1"/>
  <c r="L16" i="1"/>
  <c r="M16" i="1" s="1"/>
  <c r="F15" i="1" l="1"/>
  <c r="L15" i="1" l="1"/>
  <c r="M15" i="1" s="1"/>
  <c r="F11" i="1"/>
  <c r="F12" i="1"/>
  <c r="F10" i="1"/>
  <c r="F5" i="1"/>
  <c r="F6" i="1"/>
  <c r="F4" i="1"/>
  <c r="L4" i="1" l="1"/>
  <c r="M4" i="1" s="1"/>
  <c r="L6" i="1"/>
  <c r="M6" i="1" s="1"/>
  <c r="L10" i="1"/>
  <c r="M10" i="1" s="1"/>
  <c r="L11" i="1"/>
  <c r="M11" i="1" s="1"/>
  <c r="L12" i="1"/>
  <c r="M12" i="1" s="1"/>
  <c r="L5" i="1"/>
  <c r="M5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<sst xmlns="http://schemas.openxmlformats.org/spreadsheetml/2006/main" count="39" uniqueCount="37">
  <si>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</si>
  <si>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</si>
  <si>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</si>
  <si>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</si>
  <si>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</si>
  <si>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</si>
  <si>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</si>
  <si>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</si>
  <si>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</si>
  <si>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</si>
  <si>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</si>
  <si>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</si>
  <si>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</si>
  <si>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</si>
  <si>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</si>
  <si>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</si>
  <si>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</si>
  <si>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</si>
  <si>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</si>
  <si>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</si>
  <si>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</si>
  <si>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</si>
  <si>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Работы,небходимые для надлежащего содержания инженерных сетей дома</t>
  </si>
  <si>
    <t>Обслуживание узла учета</t>
  </si>
  <si>
    <t>узел</t>
  </si>
  <si>
    <t>1м2жил.пом.</t>
  </si>
  <si>
    <t>1 м2 пл.терр..</t>
  </si>
  <si>
    <t>Содержание кровли</t>
  </si>
  <si>
    <t>Работы,необходимые для надлежащего содержания  конструкций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</si>
  <si>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</si>
  <si>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</si>
  <si>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</si>
  <si>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</si>
  <si>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</si>
  <si>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</si>
  <si>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</si>
  <si>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д.29 к.1!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</si>
</sst>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R6" sqref="R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9"/>
      <c r="J1" s="9"/>
      <c r="K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4" t="s">
        <v>3</v>
      </c>
    </row>
    <row r="3" spans="1:13" s="8" customFormat="1" ht="18" thickBot="1" x14ac:dyDescent="0.3">
      <c r="A3" s="42" t="s">
        <v>31</v>
      </c>
      <c r="B3" s="43"/>
      <c r="C3" s="43"/>
      <c r="D3" s="44"/>
      <c r="E3" s="4"/>
      <c r="F3" s="4"/>
      <c r="G3" s="33"/>
      <c r="H3" s="35">
        <f>SUM(H4:H16)</f>
        <v>38.001317782708462</v>
      </c>
    </row>
    <row r="4" spans="1:13" ht="24" customHeight="1" x14ac:dyDescent="0.25">
      <c r="A4" s="5">
        <v>1</v>
      </c>
      <c r="B4" s="6" t="s">
        <v>4</v>
      </c>
      <c r="C4" s="12" t="s">
        <v>26</v>
      </c>
      <c r="D4" s="7">
        <v>4</v>
      </c>
      <c r="E4" s="7">
        <v>1231</v>
      </c>
      <c r="F4" s="17">
        <f>D4*E4</f>
        <v>4924</v>
      </c>
      <c r="G4" s="17">
        <v>9560</v>
      </c>
      <c r="H4" s="32">
        <v>1.8854943012649104</v>
      </c>
      <c r="J4">
        <v>215570.88</v>
      </c>
      <c r="K4">
        <v>126554.40000000001</v>
      </c>
      <c r="L4">
        <f>F4*6</f>
        <v>29544</v>
      </c>
      <c r="M4">
        <f>K4+L4</f>
        <v>156098.40000000002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780.1</v>
      </c>
      <c r="F5" s="17">
        <f t="shared" ref="F5:F6" si="0">D5*E5</f>
        <v>15820.428000000002</v>
      </c>
      <c r="G5" s="17">
        <v>18708</v>
      </c>
      <c r="H5" s="19">
        <v>3.6897308983330488</v>
      </c>
      <c r="J5">
        <v>159327.62400000001</v>
      </c>
      <c r="K5">
        <v>94922.568000000014</v>
      </c>
      <c r="L5">
        <f t="shared" ref="L5:L16" si="1">F5*6</f>
        <v>94922.568000000014</v>
      </c>
      <c r="M5">
        <f t="shared" ref="M5:M15" si="2">K5+L5</f>
        <v>189845.13600000003</v>
      </c>
    </row>
    <row r="6" spans="1:13" ht="24" customHeight="1" x14ac:dyDescent="0.25">
      <c r="A6" s="5">
        <v>3</v>
      </c>
      <c r="B6" s="6" t="s">
        <v>5</v>
      </c>
      <c r="C6" s="12" t="s">
        <v>25</v>
      </c>
      <c r="D6" s="7">
        <v>1.8</v>
      </c>
      <c r="E6" s="7">
        <v>5273.1</v>
      </c>
      <c r="F6" s="17">
        <f t="shared" si="0"/>
        <v>9491.5800000000017</v>
      </c>
      <c r="G6" s="17">
        <v>13072</v>
      </c>
      <c r="H6" s="19">
        <v>2.5781570613111833</v>
      </c>
      <c r="J6">
        <v>123587.64000000001</v>
      </c>
      <c r="K6">
        <v>77719.5</v>
      </c>
      <c r="L6">
        <f t="shared" si="1"/>
        <v>56949.48000000001</v>
      </c>
      <c r="M6">
        <f t="shared" si="2"/>
        <v>134668.98000000001</v>
      </c>
    </row>
    <row r="7" spans="1:13" ht="24" customHeight="1" x14ac:dyDescent="0.25">
      <c r="A7" s="22">
        <v>4</v>
      </c>
      <c r="B7" s="31" t="s">
        <v>22</v>
      </c>
      <c r="C7" s="12" t="s">
        <v>14</v>
      </c>
      <c r="D7" s="7">
        <v>127.67</v>
      </c>
      <c r="E7" s="28">
        <v>5663.15</v>
      </c>
      <c r="F7" s="24">
        <v>24295</v>
      </c>
      <c r="G7" s="24">
        <v>31835</v>
      </c>
      <c r="H7" s="26">
        <v>6.278735468699626</v>
      </c>
      <c r="J7">
        <v>291732</v>
      </c>
      <c r="K7">
        <v>145770</v>
      </c>
      <c r="L7">
        <f t="shared" si="1"/>
        <v>145770</v>
      </c>
      <c r="M7">
        <f t="shared" si="2"/>
        <v>291540</v>
      </c>
    </row>
    <row r="8" spans="1:13" ht="24" customHeight="1" x14ac:dyDescent="0.25">
      <c r="A8" s="5">
        <v>5</v>
      </c>
      <c r="B8" s="6" t="s">
        <v>28</v>
      </c>
      <c r="C8" s="12" t="s">
        <v>14</v>
      </c>
      <c r="D8" s="7">
        <v>2.61</v>
      </c>
      <c r="E8" s="28">
        <v>5663.15</v>
      </c>
      <c r="F8" s="24">
        <v>20060</v>
      </c>
      <c r="G8" s="29">
        <v>39745</v>
      </c>
      <c r="H8" s="30">
        <v>7.8388044983027054</v>
      </c>
      <c r="I8">
        <v>222264</v>
      </c>
      <c r="J8">
        <v>298980</v>
      </c>
      <c r="K8">
        <v>120360</v>
      </c>
      <c r="L8">
        <f t="shared" si="1"/>
        <v>120360</v>
      </c>
      <c r="M8">
        <f t="shared" si="2"/>
        <v>240720</v>
      </c>
    </row>
    <row r="9" spans="1:13" ht="24" customHeight="1" x14ac:dyDescent="0.25">
      <c r="A9" s="23">
        <v>6</v>
      </c>
      <c r="B9" s="21" t="s">
        <v>27</v>
      </c>
      <c r="C9" s="12" t="s">
        <v>13</v>
      </c>
      <c r="D9" s="7"/>
      <c r="E9" s="7">
        <v>521.9</v>
      </c>
      <c r="F9" s="25"/>
      <c r="G9" s="25">
        <v>1042</v>
      </c>
      <c r="H9" s="27">
        <v>0.20551098974038043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5273.1</v>
      </c>
      <c r="F10" s="17">
        <f>D10*E10</f>
        <v>5905.8720000000012</v>
      </c>
      <c r="G10" s="17">
        <v>6328</v>
      </c>
      <c r="H10" s="19">
        <v>1.248</v>
      </c>
      <c r="J10">
        <v>67841.424000000014</v>
      </c>
      <c r="K10">
        <v>33853.302000000003</v>
      </c>
      <c r="L10">
        <f t="shared" si="1"/>
        <v>35435.232000000004</v>
      </c>
      <c r="M10">
        <f t="shared" si="2"/>
        <v>69288.534000000014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16890</v>
      </c>
      <c r="E11" s="7">
        <v>2</v>
      </c>
      <c r="F11" s="17">
        <f t="shared" ref="F11:F12" si="3">D11*E11</f>
        <v>33780</v>
      </c>
      <c r="G11" s="17">
        <v>28248</v>
      </c>
      <c r="H11" s="19">
        <v>5.571280650850543</v>
      </c>
      <c r="J11">
        <v>376790.88</v>
      </c>
      <c r="K11">
        <v>187362</v>
      </c>
      <c r="L11">
        <f t="shared" si="1"/>
        <v>202680</v>
      </c>
      <c r="M11">
        <f t="shared" si="2"/>
        <v>390042</v>
      </c>
    </row>
    <row r="12" spans="1:13" ht="24" customHeight="1" x14ac:dyDescent="0.25">
      <c r="A12" s="5">
        <v>9</v>
      </c>
      <c r="B12" s="6" t="s">
        <v>23</v>
      </c>
      <c r="C12" s="12" t="s">
        <v>24</v>
      </c>
      <c r="D12" s="7">
        <v>5300</v>
      </c>
      <c r="E12" s="7">
        <v>1</v>
      </c>
      <c r="F12" s="17">
        <f t="shared" si="3"/>
        <v>5300</v>
      </c>
      <c r="G12" s="17">
        <v>5390</v>
      </c>
      <c r="H12" s="19">
        <v>1.0630558874286471</v>
      </c>
      <c r="J12">
        <v>0</v>
      </c>
      <c r="K12">
        <v>31800</v>
      </c>
      <c r="L12">
        <f t="shared" si="1"/>
        <v>31800</v>
      </c>
      <c r="M12">
        <f t="shared" si="2"/>
        <v>63600</v>
      </c>
    </row>
    <row r="13" spans="1:13" ht="12" customHeight="1" x14ac:dyDescent="0.25">
      <c r="A13" s="48">
        <v>10</v>
      </c>
      <c r="B13" s="46" t="s">
        <v>18</v>
      </c>
      <c r="C13" s="12" t="s">
        <v>15</v>
      </c>
      <c r="D13" s="12">
        <v>0.49</v>
      </c>
      <c r="E13" s="7">
        <v>10</v>
      </c>
      <c r="F13" s="38">
        <v>93</v>
      </c>
      <c r="G13" s="38">
        <v>106</v>
      </c>
      <c r="H13" s="40">
        <f>G13/E10</f>
        <v>2.0102027270486052E-2</v>
      </c>
      <c r="J13">
        <v>1068</v>
      </c>
      <c r="K13">
        <v>534</v>
      </c>
      <c r="L13">
        <f t="shared" si="1"/>
        <v>558</v>
      </c>
      <c r="M13">
        <f t="shared" si="2"/>
        <v>1092</v>
      </c>
    </row>
    <row r="14" spans="1:13" ht="12" customHeight="1" x14ac:dyDescent="0.25">
      <c r="A14" s="49"/>
      <c r="B14" s="47"/>
      <c r="C14" s="12" t="s">
        <v>16</v>
      </c>
      <c r="D14" s="12">
        <v>0.25</v>
      </c>
      <c r="E14" s="7">
        <v>351.5</v>
      </c>
      <c r="F14" s="39"/>
      <c r="G14" s="39"/>
      <c r="H14" s="41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4" customHeight="1" x14ac:dyDescent="0.25">
      <c r="A15" s="15">
        <v>11</v>
      </c>
      <c r="B15" s="16" t="s">
        <v>21</v>
      </c>
      <c r="C15" s="12" t="s">
        <v>29</v>
      </c>
      <c r="D15" s="12">
        <v>3512</v>
      </c>
      <c r="E15" s="7">
        <v>1</v>
      </c>
      <c r="F15" s="18">
        <f>D15*E15</f>
        <v>3512</v>
      </c>
      <c r="G15" s="18">
        <v>6471</v>
      </c>
      <c r="H15" s="20">
        <v>1.2762587472264892</v>
      </c>
      <c r="J15">
        <v>109056</v>
      </c>
      <c r="K15">
        <v>21072</v>
      </c>
      <c r="L15">
        <f t="shared" si="1"/>
        <v>21072</v>
      </c>
      <c r="M15">
        <f t="shared" si="2"/>
        <v>42144</v>
      </c>
    </row>
    <row r="16" spans="1:13" ht="24" customHeight="1" x14ac:dyDescent="0.25">
      <c r="A16" s="5">
        <v>12</v>
      </c>
      <c r="B16" s="6" t="s">
        <v>32</v>
      </c>
      <c r="C16" s="14" t="s">
        <v>30</v>
      </c>
      <c r="D16" s="7"/>
      <c r="E16" s="7" t="s">
        <v>30</v>
      </c>
      <c r="F16" s="17">
        <v>29249</v>
      </c>
      <c r="G16" s="17">
        <v>32177</v>
      </c>
      <c r="H16" s="19">
        <v>6.3461872522804423</v>
      </c>
      <c r="J16">
        <v>336504</v>
      </c>
      <c r="K16">
        <v>167916</v>
      </c>
      <c r="L16">
        <f t="shared" si="1"/>
        <v>175494</v>
      </c>
      <c r="M16">
        <f>K16+L16</f>
        <v>343410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65.25" customHeight="1" x14ac:dyDescent="0.25">
      <c r="A18" s="45" t="s">
        <v>33</v>
      </c>
      <c r="B18" s="45"/>
      <c r="C18" s="45"/>
      <c r="D18" s="45"/>
      <c r="E18" s="45"/>
      <c r="F18" s="45"/>
      <c r="G18" s="45"/>
      <c r="H18" s="45"/>
    </row>
    <row r="20" spans="1:8" ht="76.5" customHeight="1" x14ac:dyDescent="0.25">
      <c r="A20" s="45" t="s">
        <v>34</v>
      </c>
      <c r="B20" s="45"/>
      <c r="C20" s="45"/>
      <c r="D20" s="45"/>
      <c r="E20" s="45"/>
      <c r="F20" s="45"/>
      <c r="G20" s="45"/>
      <c r="H20" s="45"/>
    </row>
    <row r="21" spans="1:8" x14ac:dyDescent="0.25">
      <c r="C21"/>
      <c r="D21" s="36"/>
      <c r="E21" s="36"/>
      <c r="F21" s="36"/>
    </row>
    <row r="22" spans="1:8" ht="15.75" x14ac:dyDescent="0.25">
      <c r="B22" s="50" t="s">
        <v>35</v>
      </c>
      <c r="C22" s="50"/>
      <c r="D22" s="50"/>
      <c r="E22" s="50"/>
      <c r="F22" s="50"/>
      <c r="G22" s="50"/>
      <c r="H22" s="50"/>
    </row>
  </sheetData>
  <mergeCells count="10">
    <mergeCell ref="A18:H18"/>
    <mergeCell ref="A20:H20"/>
    <mergeCell ref="B13:B14"/>
    <mergeCell ref="A13:A14"/>
    <mergeCell ref="B22:H22"/>
    <mergeCell ref="A1:H1"/>
    <mergeCell ref="F13:F14"/>
    <mergeCell ref="G13:G14"/>
    <mergeCell ref="H13:H14"/>
    <mergeCell ref="A3:D3"/>
  </mergeCells>
  <pageMargins left="0.28000000000000003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2019-07-19T09:54:19Z</dcterms:modified>
</cp:coreProperties>
</file>