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F7" i="1" l="1"/>
  <c r="K7" i="1" s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4" i="1" l="1"/>
  <c r="L4" i="1" s="1"/>
  <c r="K12" i="1"/>
  <c r="L12" i="1" s="1"/>
  <c r="K5" i="1"/>
  <c r="L5" i="1" s="1"/>
  <c r="K10" i="1"/>
  <c r="L10" i="1" s="1"/>
  <c r="K11" i="1"/>
  <c r="L11" i="1" s="1"/>
  <c r="F15" i="1" l="1"/>
  <c r="K15" i="1" s="1"/>
  <c r="L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<sst xmlns="http://schemas.openxmlformats.org/spreadsheetml/2006/main" count="37" uniqueCount="35">
  <si>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</si>
  <si>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</si>
  <si>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</si>
  <si>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</si>
  <si>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</si>
  <si>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</si>
  <si>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</si>
  <si>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</si>
  <si>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</si>
  <si>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</si>
  <si>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</si>
  <si>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</si>
  <si>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</si>
  <si>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</si>
  <si>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</si>
  <si>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</si>
  <si>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</si>
  <si>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</si>
  <si>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</si>
  <si>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</si>
  <si>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</si>
  <si>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</si>
  <si>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 терр.</t>
  </si>
  <si>
    <t>Содержание кровли</t>
  </si>
  <si>
    <t>Содержание контейнерных площадок</t>
  </si>
  <si>
    <t>м2 жил. Пом.</t>
  </si>
  <si>
    <t xml:space="preserve">Работы,необходимые для надлежащего содержания  конструкций дома </t>
  </si>
  <si>
    <t xml:space="preserve"> </t>
  </si>
  <si>
    <t>квартиры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</si>
  <si>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</si>
  <si>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</si>
  <si>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</si>
  <si>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</si>
  <si>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</si>
  <si>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д.35!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</si>
</sst>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M9" sqref="M9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0" t="s">
        <v>34</v>
      </c>
      <c r="B1" s="30"/>
      <c r="C1" s="30"/>
      <c r="D1" s="30"/>
      <c r="E1" s="30"/>
      <c r="F1" s="30"/>
      <c r="G1" s="30"/>
      <c r="H1" s="30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3" t="s">
        <v>29</v>
      </c>
      <c r="B3" s="34"/>
      <c r="C3" s="4"/>
      <c r="D3" s="4"/>
      <c r="E3" s="4"/>
      <c r="F3" s="4"/>
      <c r="G3" s="4"/>
      <c r="H3" s="17">
        <f>SUM(H4:H15)</f>
        <v>26.295535137402986</v>
      </c>
    </row>
    <row r="4" spans="1:13" ht="23.25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973.4</v>
      </c>
      <c r="F4" s="16">
        <f>D4*E4</f>
        <v>3893.6</v>
      </c>
      <c r="G4" s="16">
        <v>7559</v>
      </c>
      <c r="H4" s="15">
        <v>2.355887200695256</v>
      </c>
      <c r="I4">
        <v>136741.20000000001</v>
      </c>
      <c r="J4">
        <v>80085.600000000006</v>
      </c>
      <c r="K4">
        <f>F4*6</f>
        <v>23361.599999999999</v>
      </c>
      <c r="L4">
        <f>J4+K4</f>
        <v>103447.20000000001</v>
      </c>
    </row>
    <row r="5" spans="1:13" ht="23.25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451.2</v>
      </c>
      <c r="F5" s="16">
        <f t="shared" ref="F5:F6" si="0">D5*E5</f>
        <v>12159.84</v>
      </c>
      <c r="G5" s="16">
        <v>14410</v>
      </c>
      <c r="H5" s="15">
        <v>4.4911145074769996</v>
      </c>
      <c r="I5">
        <v>122527.87199999999</v>
      </c>
      <c r="J5">
        <v>72959.040000000008</v>
      </c>
      <c r="K5">
        <f t="shared" ref="K5:K15" si="1">F5*6</f>
        <v>72959.040000000008</v>
      </c>
      <c r="L5">
        <f t="shared" ref="L5:L15" si="2">J5+K5</f>
        <v>145918.08000000002</v>
      </c>
    </row>
    <row r="6" spans="1:13" ht="23.25" customHeight="1" x14ac:dyDescent="0.25">
      <c r="A6" s="5">
        <v>3</v>
      </c>
      <c r="B6" s="6" t="s">
        <v>24</v>
      </c>
      <c r="C6" s="12" t="s">
        <v>25</v>
      </c>
      <c r="D6" s="7">
        <v>0</v>
      </c>
      <c r="E6" s="7">
        <v>3336.9</v>
      </c>
      <c r="F6" s="16">
        <f t="shared" si="0"/>
        <v>0</v>
      </c>
      <c r="G6" s="16">
        <v>2052</v>
      </c>
      <c r="H6" s="15">
        <v>0.6395396925289939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3.25" customHeight="1" x14ac:dyDescent="0.25">
      <c r="A7" s="18">
        <v>4</v>
      </c>
      <c r="B7" s="28" t="s">
        <v>21</v>
      </c>
      <c r="C7" s="12" t="s">
        <v>13</v>
      </c>
      <c r="D7" s="7">
        <v>151.09</v>
      </c>
      <c r="E7" s="25">
        <v>3562.5</v>
      </c>
      <c r="F7" s="20" t="e">
        <f>D7*E7+#REF!*#REF!</f>
        <v>#REF!</v>
      </c>
      <c r="G7" s="20">
        <v>21080</v>
      </c>
      <c r="H7" s="22">
        <v>6.5699301747130567</v>
      </c>
      <c r="I7">
        <v>215443.728</v>
      </c>
      <c r="J7">
        <v>107578.20000000001</v>
      </c>
      <c r="K7" t="e">
        <f t="shared" si="1"/>
        <v>#REF!</v>
      </c>
      <c r="L7" t="e">
        <f t="shared" si="2"/>
        <v>#REF!</v>
      </c>
    </row>
    <row r="8" spans="1:13" ht="23.25" customHeight="1" x14ac:dyDescent="0.25">
      <c r="A8" s="5">
        <v>5</v>
      </c>
      <c r="B8" s="6" t="s">
        <v>26</v>
      </c>
      <c r="C8" s="12" t="s">
        <v>13</v>
      </c>
      <c r="D8" s="7">
        <v>2.87</v>
      </c>
      <c r="E8" s="25">
        <v>3562.5</v>
      </c>
      <c r="F8" s="20">
        <v>24939</v>
      </c>
      <c r="G8" s="26">
        <v>14274</v>
      </c>
      <c r="H8" s="27">
        <v>4.4487278611885284</v>
      </c>
      <c r="I8">
        <v>169848</v>
      </c>
      <c r="J8">
        <v>149634</v>
      </c>
      <c r="K8">
        <f t="shared" si="1"/>
        <v>149634</v>
      </c>
      <c r="L8">
        <f t="shared" si="2"/>
        <v>299268</v>
      </c>
    </row>
    <row r="9" spans="1:13" ht="23.25" customHeight="1" x14ac:dyDescent="0.25">
      <c r="A9" s="19">
        <v>6</v>
      </c>
      <c r="B9" s="24" t="s">
        <v>23</v>
      </c>
      <c r="C9" s="12" t="s">
        <v>12</v>
      </c>
      <c r="D9" s="7"/>
      <c r="E9" s="7">
        <v>959.2</v>
      </c>
      <c r="F9" s="21"/>
      <c r="G9" s="21">
        <v>2085</v>
      </c>
      <c r="H9" s="23">
        <v>0.6498246875842848</v>
      </c>
    </row>
    <row r="10" spans="1:13" ht="23.2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3336.9</v>
      </c>
      <c r="F10" s="16">
        <f>D10*E10</f>
        <v>3737.3280000000004</v>
      </c>
      <c r="G10" s="16">
        <v>4004</v>
      </c>
      <c r="H10" s="15">
        <v>1.248</v>
      </c>
      <c r="I10">
        <v>43033.26</v>
      </c>
      <c r="J10">
        <v>21422.898000000001</v>
      </c>
      <c r="K10">
        <f t="shared" si="1"/>
        <v>22423.968000000001</v>
      </c>
      <c r="L10">
        <f t="shared" si="2"/>
        <v>43846.866000000002</v>
      </c>
    </row>
    <row r="11" spans="1:13" ht="23.25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3336.9</v>
      </c>
      <c r="F11" s="16">
        <f t="shared" ref="F11:F12" si="3">D11*E11</f>
        <v>433.79700000000003</v>
      </c>
      <c r="G11" s="16">
        <v>3241</v>
      </c>
      <c r="H11" s="15">
        <v>1.0101111810362913</v>
      </c>
      <c r="I11">
        <v>4826.16</v>
      </c>
      <c r="J11">
        <v>2602.7820000000002</v>
      </c>
      <c r="K11">
        <f t="shared" si="1"/>
        <v>2602.7820000000002</v>
      </c>
      <c r="L11">
        <f t="shared" si="2"/>
        <v>5205.5640000000003</v>
      </c>
    </row>
    <row r="12" spans="1:13" ht="23.25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0.27021487008900474</v>
      </c>
      <c r="I12">
        <v>4021.8</v>
      </c>
      <c r="J12">
        <v>4404.7080000000005</v>
      </c>
      <c r="K12">
        <f t="shared" si="1"/>
        <v>105.60000000000001</v>
      </c>
      <c r="L12">
        <f t="shared" si="2"/>
        <v>4510.3080000000009</v>
      </c>
    </row>
    <row r="13" spans="1:13" ht="12.75" customHeight="1" x14ac:dyDescent="0.25">
      <c r="A13" s="37">
        <v>10</v>
      </c>
      <c r="B13" s="36" t="s">
        <v>17</v>
      </c>
      <c r="C13" s="12" t="s">
        <v>14</v>
      </c>
      <c r="D13" s="12">
        <v>0</v>
      </c>
      <c r="E13" s="7">
        <v>0</v>
      </c>
      <c r="F13" s="31">
        <f>D14*E14</f>
        <v>192.35</v>
      </c>
      <c r="G13" s="31">
        <v>222</v>
      </c>
      <c r="H13" s="32">
        <f>G13/E10</f>
        <v>6.6528814168839337E-2</v>
      </c>
      <c r="I13">
        <v>2123.5439999999999</v>
      </c>
      <c r="J13">
        <v>1154.0999999999999</v>
      </c>
      <c r="K13">
        <f t="shared" si="1"/>
        <v>1154.0999999999999</v>
      </c>
      <c r="L13">
        <f t="shared" si="2"/>
        <v>2308.1999999999998</v>
      </c>
    </row>
    <row r="14" spans="1:13" ht="12.75" customHeight="1" x14ac:dyDescent="0.25">
      <c r="A14" s="38"/>
      <c r="B14" s="36"/>
      <c r="C14" s="12" t="s">
        <v>15</v>
      </c>
      <c r="D14" s="12">
        <v>0.25</v>
      </c>
      <c r="E14" s="7">
        <v>769.4</v>
      </c>
      <c r="F14" s="31"/>
      <c r="G14" s="31"/>
      <c r="H14" s="32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3.25" customHeight="1" x14ac:dyDescent="0.25">
      <c r="A15" s="5">
        <v>11</v>
      </c>
      <c r="B15" s="6" t="s">
        <v>30</v>
      </c>
      <c r="C15" s="14" t="s">
        <v>27</v>
      </c>
      <c r="D15" s="7"/>
      <c r="E15" s="7" t="s">
        <v>27</v>
      </c>
      <c r="F15" s="16" t="e">
        <f>0.14*#REF!</f>
        <v>#REF!</v>
      </c>
      <c r="G15" s="16">
        <v>14585</v>
      </c>
      <c r="H15" s="15">
        <v>4.5456561479217239</v>
      </c>
      <c r="I15">
        <v>155904</v>
      </c>
      <c r="J15">
        <v>77614.959240000026</v>
      </c>
      <c r="K15" t="e">
        <f t="shared" si="1"/>
        <v>#REF!</v>
      </c>
      <c r="L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4" customHeight="1" x14ac:dyDescent="0.25">
      <c r="A17" s="35" t="s">
        <v>31</v>
      </c>
      <c r="B17" s="35"/>
      <c r="C17" s="35"/>
      <c r="D17" s="35"/>
      <c r="E17" s="35"/>
      <c r="F17" s="35"/>
      <c r="G17" s="35"/>
      <c r="H17" s="35"/>
    </row>
    <row r="19" spans="1:8" ht="59.25" customHeight="1" x14ac:dyDescent="0.25">
      <c r="A19" s="35" t="s">
        <v>32</v>
      </c>
      <c r="B19" s="35"/>
      <c r="C19" s="35"/>
      <c r="D19" s="35"/>
      <c r="E19" s="35"/>
      <c r="F19" s="35"/>
      <c r="G19" s="35"/>
      <c r="H19" s="35"/>
    </row>
    <row r="20" spans="1:8" x14ac:dyDescent="0.25">
      <c r="C20"/>
      <c r="D20" s="29"/>
      <c r="E20" s="29"/>
      <c r="F20" s="29"/>
    </row>
    <row r="21" spans="1:8" ht="15.75" x14ac:dyDescent="0.25">
      <c r="B21" s="39" t="s">
        <v>33</v>
      </c>
      <c r="C21" s="39"/>
      <c r="D21" s="39"/>
      <c r="E21" s="39"/>
      <c r="F21" s="39"/>
      <c r="G21" s="39"/>
      <c r="H21" s="39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1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2019-07-19T09:55:30Z</dcterms:modified>
</cp:coreProperties>
</file>