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I8" i="1" l="1"/>
  <c r="F7" i="1" l="1"/>
  <c r="K7" i="1" l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4" i="1" s="1"/>
  <c r="L4" i="1" s="1"/>
  <c r="K5" i="1" l="1"/>
  <c r="L5" i="1" s="1"/>
  <c r="K10" i="1"/>
  <c r="L10" i="1" s="1"/>
  <c r="K12" i="1"/>
  <c r="L12" i="1" s="1"/>
  <c r="K11" i="1"/>
  <c r="L11" i="1" s="1"/>
  <c r="F15" i="1" l="1"/>
  <c r="K15" i="1" s="1"/>
  <c r="L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<sst xmlns="http://schemas.openxmlformats.org/spreadsheetml/2006/main" count="37" uniqueCount="35">
  <si>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</si>
  <si>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</si>
  <si>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</si>
  <si>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</si>
  <si>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</si>
  <si>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</si>
  <si>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</si>
  <si>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</si>
  <si>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</si>
  <si>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</si>
  <si>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</si>
  <si>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</si>
  <si>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</si>
  <si>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</si>
  <si>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</si>
  <si>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</si>
  <si>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</si>
  <si>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</si>
  <si>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</si>
  <si>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</si>
  <si>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</si>
  <si>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 ,необходимые для надлежащего содержания инженерных систем дома</t>
  </si>
  <si>
    <t>1 м2 пл.терр.</t>
  </si>
  <si>
    <t>Содержание кровли</t>
  </si>
  <si>
    <t xml:space="preserve"> </t>
  </si>
  <si>
    <t>Содержание контейнерных площадок</t>
  </si>
  <si>
    <t>м2 жил. Пом.</t>
  </si>
  <si>
    <t>Работы ,необходимые для надлежащего содержания  конструкций  дома</t>
  </si>
  <si>
    <t>квартиры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</si>
  <si>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</si>
  <si>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</si>
  <si>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</si>
  <si>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</si>
  <si>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</si>
  <si>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д.37!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</si>
</sst>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R2" sqref="R2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9" width="9.140625" hidden="1" customWidth="1"/>
    <col min="10" max="12" width="0" hidden="1" customWidth="1"/>
  </cols>
  <sheetData>
    <row r="1" spans="1:13" s="1" customFormat="1" ht="159.94999999999999" customHeight="1" x14ac:dyDescent="0.25">
      <c r="A1" s="30" t="s">
        <v>34</v>
      </c>
      <c r="B1" s="30"/>
      <c r="C1" s="30"/>
      <c r="D1" s="30"/>
      <c r="E1" s="30"/>
      <c r="F1" s="30"/>
      <c r="G1" s="30"/>
      <c r="H1" s="30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3" t="s">
        <v>29</v>
      </c>
      <c r="B3" s="34"/>
      <c r="C3" s="4"/>
      <c r="D3" s="4"/>
      <c r="E3" s="4"/>
      <c r="F3" s="4"/>
      <c r="G3" s="4"/>
      <c r="H3" s="17">
        <f>SUM(H4:H15)</f>
        <v>26.296020707961684</v>
      </c>
    </row>
    <row r="4" spans="1:13" ht="24.75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905.7</v>
      </c>
      <c r="F4" s="16">
        <f>D4*E4</f>
        <v>3622.8</v>
      </c>
      <c r="G4" s="16">
        <v>7033</v>
      </c>
      <c r="H4" s="15">
        <v>1.205928808138097</v>
      </c>
      <c r="I4">
        <v>247811.04000000004</v>
      </c>
      <c r="J4">
        <v>145567.20000000001</v>
      </c>
      <c r="K4">
        <f>F4*6</f>
        <v>21736.800000000003</v>
      </c>
      <c r="L4">
        <f>J4+K4</f>
        <v>167304</v>
      </c>
    </row>
    <row r="5" spans="1:13" ht="24.75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1016.4</v>
      </c>
      <c r="F5" s="16">
        <f t="shared" ref="F5:F6" si="0">D5*E5</f>
        <v>27391.98</v>
      </c>
      <c r="G5" s="16">
        <v>32613</v>
      </c>
      <c r="H5" s="15">
        <v>5.5920597497238393</v>
      </c>
      <c r="I5">
        <v>168856.00799999997</v>
      </c>
      <c r="J5">
        <v>164351.88</v>
      </c>
      <c r="K5">
        <f t="shared" ref="K5:K15" si="1">F5*6</f>
        <v>164351.88</v>
      </c>
      <c r="L5">
        <f t="shared" ref="L5:L15" si="2">J5+K5</f>
        <v>328703.76</v>
      </c>
    </row>
    <row r="6" spans="1:13" ht="24.75" customHeight="1" x14ac:dyDescent="0.25">
      <c r="A6" s="5">
        <v>3</v>
      </c>
      <c r="B6" s="6" t="s">
        <v>25</v>
      </c>
      <c r="C6" s="12" t="s">
        <v>26</v>
      </c>
      <c r="D6" s="7">
        <v>0</v>
      </c>
      <c r="E6" s="7">
        <v>6065.3</v>
      </c>
      <c r="F6" s="16">
        <f t="shared" si="0"/>
        <v>0</v>
      </c>
      <c r="G6" s="16">
        <v>3730</v>
      </c>
      <c r="H6" s="15">
        <v>0.63957265098181459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4.75" customHeight="1" x14ac:dyDescent="0.25">
      <c r="A7" s="18">
        <v>4</v>
      </c>
      <c r="B7" s="28" t="s">
        <v>21</v>
      </c>
      <c r="C7" s="12" t="s">
        <v>13</v>
      </c>
      <c r="D7" s="7">
        <v>151.09</v>
      </c>
      <c r="E7" s="27">
        <v>6573.5</v>
      </c>
      <c r="F7" s="20" t="e">
        <f>D7*E7+#REF!*#REF!</f>
        <v>#REF!</v>
      </c>
      <c r="G7" s="20">
        <v>36998</v>
      </c>
      <c r="H7" s="22">
        <v>6.3439434158244437</v>
      </c>
      <c r="I7">
        <v>383364.96</v>
      </c>
      <c r="J7">
        <v>191598.84</v>
      </c>
      <c r="K7" t="e">
        <f t="shared" si="1"/>
        <v>#REF!</v>
      </c>
      <c r="L7" t="e">
        <f t="shared" si="2"/>
        <v>#REF!</v>
      </c>
    </row>
    <row r="8" spans="1:13" ht="24.75" customHeight="1" x14ac:dyDescent="0.25">
      <c r="A8" s="5">
        <v>5</v>
      </c>
      <c r="B8" s="6" t="s">
        <v>27</v>
      </c>
      <c r="C8" s="12" t="s">
        <v>13</v>
      </c>
      <c r="D8" s="7">
        <v>2.87</v>
      </c>
      <c r="E8" s="27">
        <v>6573.5</v>
      </c>
      <c r="F8" s="20">
        <v>29921</v>
      </c>
      <c r="G8" s="25">
        <v>29168</v>
      </c>
      <c r="H8" s="26">
        <v>5.0013552503585972</v>
      </c>
      <c r="I8" t="e">
        <f>G8*12+#REF!</f>
        <v>#REF!</v>
      </c>
      <c r="J8">
        <v>179526</v>
      </c>
      <c r="K8">
        <f t="shared" si="1"/>
        <v>179526</v>
      </c>
      <c r="L8">
        <f t="shared" si="2"/>
        <v>359052</v>
      </c>
    </row>
    <row r="9" spans="1:13" ht="24.75" customHeight="1" x14ac:dyDescent="0.25">
      <c r="A9" s="19">
        <v>6</v>
      </c>
      <c r="B9" s="24" t="s">
        <v>23</v>
      </c>
      <c r="C9" s="12" t="s">
        <v>12</v>
      </c>
      <c r="D9" s="7"/>
      <c r="E9" s="7">
        <v>1571.3</v>
      </c>
      <c r="F9" s="21"/>
      <c r="G9" s="21">
        <v>3440</v>
      </c>
      <c r="H9" s="23">
        <v>0.58984716337196841</v>
      </c>
    </row>
    <row r="10" spans="1:13" ht="24.7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6065.3</v>
      </c>
      <c r="F10" s="16">
        <f>D10*E10</f>
        <v>6793.1360000000004</v>
      </c>
      <c r="G10" s="16">
        <v>7278</v>
      </c>
      <c r="H10" s="15">
        <v>1.248</v>
      </c>
      <c r="I10">
        <v>77987.592000000004</v>
      </c>
      <c r="J10">
        <v>38939.22600000001</v>
      </c>
      <c r="K10">
        <f t="shared" si="1"/>
        <v>40758.816000000006</v>
      </c>
      <c r="L10">
        <f t="shared" si="2"/>
        <v>79698.042000000016</v>
      </c>
    </row>
    <row r="11" spans="1:13" ht="24.75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6065.3</v>
      </c>
      <c r="F11" s="16">
        <f t="shared" ref="F11:F12" si="3">D11*E11</f>
        <v>788.48900000000003</v>
      </c>
      <c r="G11" s="16">
        <v>4863</v>
      </c>
      <c r="H11" s="15">
        <v>0.83384498705752386</v>
      </c>
      <c r="I11">
        <v>8752.7520000000004</v>
      </c>
      <c r="J11">
        <v>4730.9340000000002</v>
      </c>
      <c r="K11">
        <f t="shared" si="1"/>
        <v>4730.9340000000002</v>
      </c>
      <c r="L11">
        <f t="shared" si="2"/>
        <v>9461.8680000000004</v>
      </c>
    </row>
    <row r="12" spans="1:13" ht="24.75" customHeight="1" x14ac:dyDescent="0.25">
      <c r="A12" s="5">
        <v>9</v>
      </c>
      <c r="B12" s="6" t="s">
        <v>5</v>
      </c>
      <c r="C12" s="12" t="s">
        <v>28</v>
      </c>
      <c r="D12" s="7">
        <v>0.22</v>
      </c>
      <c r="E12" s="7">
        <v>140</v>
      </c>
      <c r="F12" s="16">
        <f t="shared" si="3"/>
        <v>30.8</v>
      </c>
      <c r="G12" s="16">
        <v>1518</v>
      </c>
      <c r="H12" s="15">
        <v>0.26028720755774654</v>
      </c>
      <c r="I12">
        <v>7288.5599999999995</v>
      </c>
      <c r="J12">
        <v>8006.1959999999999</v>
      </c>
      <c r="K12">
        <f t="shared" si="1"/>
        <v>184.8</v>
      </c>
      <c r="L12">
        <f t="shared" si="2"/>
        <v>8190.9960000000001</v>
      </c>
    </row>
    <row r="13" spans="1:13" ht="12.75" customHeight="1" x14ac:dyDescent="0.25">
      <c r="A13" s="37">
        <v>10</v>
      </c>
      <c r="B13" s="36" t="s">
        <v>17</v>
      </c>
      <c r="C13" s="12" t="s">
        <v>14</v>
      </c>
      <c r="D13" s="12">
        <v>0</v>
      </c>
      <c r="E13" s="7">
        <v>0</v>
      </c>
      <c r="F13" s="31">
        <f>D14*E14</f>
        <v>303.52499999999998</v>
      </c>
      <c r="G13" s="31">
        <v>350</v>
      </c>
      <c r="H13" s="32">
        <f>G13/E10</f>
        <v>5.7705307239542973E-2</v>
      </c>
      <c r="I13">
        <v>3350.9160000000002</v>
      </c>
      <c r="J13">
        <v>1821.1499999999999</v>
      </c>
      <c r="K13">
        <f t="shared" si="1"/>
        <v>1821.1499999999999</v>
      </c>
      <c r="L13">
        <f t="shared" si="2"/>
        <v>3642.2999999999997</v>
      </c>
    </row>
    <row r="14" spans="1:13" ht="12.75" customHeight="1" x14ac:dyDescent="0.25">
      <c r="A14" s="38"/>
      <c r="B14" s="36"/>
      <c r="C14" s="12" t="s">
        <v>15</v>
      </c>
      <c r="D14" s="12">
        <v>0.25</v>
      </c>
      <c r="E14" s="7">
        <v>1214.0999999999999</v>
      </c>
      <c r="F14" s="31"/>
      <c r="G14" s="31"/>
      <c r="H14" s="32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4.75" customHeight="1" x14ac:dyDescent="0.25">
      <c r="A15" s="5">
        <v>11</v>
      </c>
      <c r="B15" s="6" t="s">
        <v>30</v>
      </c>
      <c r="C15" s="14" t="s">
        <v>24</v>
      </c>
      <c r="D15" s="7"/>
      <c r="E15" s="7" t="s">
        <v>24</v>
      </c>
      <c r="F15" s="16" t="e">
        <f>0.14*#REF!</f>
        <v>#REF!</v>
      </c>
      <c r="G15" s="16">
        <v>26381</v>
      </c>
      <c r="H15" s="15">
        <v>4.5234761677081101</v>
      </c>
      <c r="I15">
        <v>282548.31696000008</v>
      </c>
      <c r="J15">
        <v>141076.45188000001</v>
      </c>
      <c r="K15" t="e">
        <f t="shared" si="1"/>
        <v>#REF!</v>
      </c>
      <c r="L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9.75" customHeight="1" x14ac:dyDescent="0.25">
      <c r="A17" s="35" t="s">
        <v>31</v>
      </c>
      <c r="B17" s="35"/>
      <c r="C17" s="35"/>
      <c r="D17" s="35"/>
      <c r="E17" s="35"/>
      <c r="F17" s="35"/>
      <c r="G17" s="35"/>
      <c r="H17" s="35"/>
    </row>
    <row r="19" spans="1:8" ht="63.75" customHeight="1" x14ac:dyDescent="0.25">
      <c r="A19" s="35" t="s">
        <v>32</v>
      </c>
      <c r="B19" s="35"/>
      <c r="C19" s="35"/>
      <c r="D19" s="35"/>
      <c r="E19" s="35"/>
      <c r="F19" s="35"/>
      <c r="G19" s="35"/>
      <c r="H19" s="35"/>
    </row>
    <row r="20" spans="1:8" x14ac:dyDescent="0.25">
      <c r="C20"/>
      <c r="D20" s="29"/>
      <c r="E20" s="29"/>
      <c r="F20" s="29"/>
    </row>
    <row r="21" spans="1:8" ht="15.75" x14ac:dyDescent="0.25">
      <c r="B21" s="39" t="s">
        <v>33</v>
      </c>
      <c r="C21" s="39"/>
      <c r="D21" s="39"/>
      <c r="E21" s="39"/>
      <c r="F21" s="39"/>
      <c r="G21" s="39"/>
      <c r="H21" s="39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2019-07-19T09:56:03Z</dcterms:modified>
</cp:coreProperties>
</file>