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8" i="1" l="1"/>
  <c r="F7" i="1"/>
  <c r="L7" i="1" l="1"/>
  <c r="M7" i="1" s="1"/>
  <c r="L8" i="1"/>
  <c r="M8" i="1" s="1"/>
  <c r="L14" i="1"/>
  <c r="M14" i="1" s="1"/>
  <c r="L15" i="1"/>
  <c r="M15" i="1" s="1"/>
  <c r="H14" i="1" l="1"/>
  <c r="H3" i="1" s="1"/>
  <c r="F4" i="1" l="1"/>
  <c r="L4" i="1" l="1"/>
  <c r="M4" i="1" s="1"/>
  <c r="F11" i="1"/>
  <c r="F12" i="1"/>
  <c r="F13" i="1"/>
  <c r="F10" i="1"/>
  <c r="F5" i="1"/>
  <c r="F6" i="1"/>
  <c r="L12" i="1" l="1"/>
  <c r="M12" i="1" s="1"/>
  <c r="L13" i="1"/>
  <c r="M13" i="1" s="1"/>
  <c r="L10" i="1"/>
  <c r="M10" i="1" s="1"/>
  <c r="L11" i="1"/>
  <c r="M11" i="1" s="1"/>
  <c r="L6" i="1"/>
  <c r="M6" i="1" s="1"/>
  <c r="L5" i="1"/>
  <c r="M5" i="1" s="1"/>
  <c r="F16" i="1" l="1"/>
  <c r="L16" i="1" s="1"/>
  <c r="M16" i="1" s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<sst xmlns="http://schemas.openxmlformats.org/spreadsheetml/2006/main" count="39" uniqueCount="37">
  <si>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</si>
  <si>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</si>
  <si>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</si>
  <si>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</si>
  <si>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</si>
  <si>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</si>
  <si>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Обслуживание вентиляции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</si>
  <si>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</si>
  <si>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</si>
  <si>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</si>
  <si>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</si>
  <si>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</si>
  <si>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</si>
  <si>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</si>
  <si>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</si>
  <si>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</si>
  <si>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</si>
  <si>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</si>
  <si>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</si>
  <si>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</si>
  <si>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</si>
  <si>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</si>
  <si>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Обслуживание лифтов</t>
  </si>
  <si>
    <t xml:space="preserve">Уборка мест общего пользования(12э) </t>
  </si>
  <si>
    <t>Работы,необходимые для надлежащего содержания инженерных сетей дома</t>
  </si>
  <si>
    <t>1м2 жил.пом.</t>
  </si>
  <si>
    <t>Содержание кровли</t>
  </si>
  <si>
    <t>Работы,необходимые для надлежащего содержания  конструкций  дома</t>
  </si>
  <si>
    <t>1 м2 пл. терр..</t>
  </si>
  <si>
    <t>квартиры</t>
  </si>
  <si>
    <t xml:space="preserve"> </t>
  </si>
  <si>
    <t>Содержание жилого помещения:</t>
  </si>
  <si>
    <t xml:space="preserve">Управление + РКЦ 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</si>
  <si>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</si>
  <si>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</si>
  <si>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</si>
  <si>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Можайское шоссе д.47!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</si>
</sst>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/>
    </xf>
    <xf numFmtId="0" fontId="3" fillId="0" borderId="3" xfId="0" applyFont="1" applyBorder="1" applyAlignment="1">
      <alignment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vertical="center" wrapText="1"/>
    </xf>
    <xf numFmtId="1" fontId="3" fillId="0" borderId="4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" fontId="2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7" fillId="0" borderId="2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1" fontId="3" fillId="0" borderId="1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O5" sqref="O5"/>
    </sheetView>
  </sheetViews>
  <sheetFormatPr defaultRowHeight="15" x14ac:dyDescent="0.25"/>
  <cols>
    <col min="1" max="1" width="4.85546875" style="2" customWidth="1"/>
    <col min="2" max="2" width="76" customWidth="1"/>
    <col min="3" max="3" width="14.85546875" style="1" hidden="1" customWidth="1"/>
    <col min="4" max="7" width="15" hidden="1" customWidth="1"/>
    <col min="8" max="8" width="15.7109375" customWidth="1"/>
    <col min="9" max="13" width="0" hidden="1" customWidth="1"/>
  </cols>
  <sheetData>
    <row r="1" spans="1:13" s="1" customFormat="1" ht="159.94999999999999" customHeight="1" x14ac:dyDescent="0.25">
      <c r="A1" s="33" t="s">
        <v>36</v>
      </c>
      <c r="B1" s="33"/>
      <c r="C1" s="33"/>
      <c r="D1" s="33"/>
      <c r="E1" s="33"/>
      <c r="F1" s="33"/>
      <c r="G1" s="33"/>
      <c r="H1" s="33"/>
      <c r="I1" s="6"/>
      <c r="J1" s="6"/>
    </row>
    <row r="2" spans="1:13" s="5" customFormat="1" ht="48" thickBot="1" x14ac:dyDescent="0.3">
      <c r="A2" s="27" t="s">
        <v>0</v>
      </c>
      <c r="B2" s="28" t="s">
        <v>1</v>
      </c>
      <c r="C2" s="28" t="s">
        <v>2</v>
      </c>
      <c r="D2" s="28" t="s">
        <v>10</v>
      </c>
      <c r="E2" s="28" t="s">
        <v>11</v>
      </c>
      <c r="F2" s="28" t="s">
        <v>12</v>
      </c>
      <c r="G2" s="28" t="s">
        <v>13</v>
      </c>
      <c r="H2" s="28" t="s">
        <v>3</v>
      </c>
    </row>
    <row r="3" spans="1:13" s="5" customFormat="1" ht="18" thickBot="1" x14ac:dyDescent="0.3">
      <c r="A3" s="36" t="s">
        <v>31</v>
      </c>
      <c r="B3" s="37"/>
      <c r="C3" s="30"/>
      <c r="D3" s="30"/>
      <c r="E3" s="30"/>
      <c r="F3" s="30"/>
      <c r="G3" s="30"/>
      <c r="H3" s="31">
        <f>SUM(H4:H16)</f>
        <v>38.223330148918237</v>
      </c>
    </row>
    <row r="4" spans="1:13" ht="31.5" x14ac:dyDescent="0.25">
      <c r="A4" s="23">
        <v>1</v>
      </c>
      <c r="B4" s="22" t="s">
        <v>4</v>
      </c>
      <c r="C4" s="29" t="s">
        <v>28</v>
      </c>
      <c r="D4" s="26">
        <v>8.25</v>
      </c>
      <c r="E4" s="26">
        <v>704</v>
      </c>
      <c r="F4" s="24">
        <f>D4*E4</f>
        <v>5808</v>
      </c>
      <c r="G4" s="24">
        <v>5469</v>
      </c>
      <c r="H4" s="25">
        <v>1.5981343073897163</v>
      </c>
      <c r="J4">
        <v>143363.04</v>
      </c>
      <c r="K4">
        <v>85416</v>
      </c>
      <c r="L4">
        <f>F4*6</f>
        <v>34848</v>
      </c>
      <c r="M4">
        <f>K4+L4</f>
        <v>120264</v>
      </c>
    </row>
    <row r="5" spans="1:13" ht="24" customHeight="1" x14ac:dyDescent="0.25">
      <c r="A5" s="3">
        <v>2</v>
      </c>
      <c r="B5" s="14" t="s">
        <v>23</v>
      </c>
      <c r="C5" s="9" t="s">
        <v>7</v>
      </c>
      <c r="D5" s="4">
        <v>25.28</v>
      </c>
      <c r="E5" s="4">
        <v>476.1</v>
      </c>
      <c r="F5" s="12">
        <f t="shared" ref="F5:F6" si="0">D5*E5</f>
        <v>12035.808000000001</v>
      </c>
      <c r="G5" s="12">
        <v>12387</v>
      </c>
      <c r="H5" s="13">
        <v>3.6196909244169713</v>
      </c>
      <c r="J5">
        <v>97238.66399999999</v>
      </c>
      <c r="K5">
        <v>57931.848000000005</v>
      </c>
      <c r="L5">
        <f t="shared" ref="L5:L16" si="1">F5*6</f>
        <v>72214.847999999998</v>
      </c>
      <c r="M5">
        <f t="shared" ref="M5:M16" si="2">K5+L5</f>
        <v>130146.696</v>
      </c>
    </row>
    <row r="6" spans="1:13" ht="22.5" customHeight="1" x14ac:dyDescent="0.25">
      <c r="A6" s="3">
        <v>3</v>
      </c>
      <c r="B6" s="14" t="s">
        <v>5</v>
      </c>
      <c r="C6" s="9" t="s">
        <v>25</v>
      </c>
      <c r="D6" s="4">
        <v>2.36</v>
      </c>
      <c r="E6" s="15">
        <v>3473.7</v>
      </c>
      <c r="F6" s="12">
        <f t="shared" si="0"/>
        <v>8197.9319999999989</v>
      </c>
      <c r="G6" s="12">
        <v>8611</v>
      </c>
      <c r="H6" s="13">
        <v>2.5162798538915427</v>
      </c>
      <c r="J6">
        <v>76847.400000000009</v>
      </c>
      <c r="K6">
        <v>48529.799999999996</v>
      </c>
      <c r="L6">
        <f t="shared" si="1"/>
        <v>49187.59199999999</v>
      </c>
      <c r="M6">
        <f t="shared" si="2"/>
        <v>97717.391999999993</v>
      </c>
    </row>
    <row r="7" spans="1:13" ht="32.1" customHeight="1" x14ac:dyDescent="0.25">
      <c r="A7" s="17">
        <v>4</v>
      </c>
      <c r="B7" s="16" t="s">
        <v>24</v>
      </c>
      <c r="C7" s="9" t="s">
        <v>15</v>
      </c>
      <c r="D7" s="4">
        <v>5.79</v>
      </c>
      <c r="E7" s="15">
        <v>3754.4</v>
      </c>
      <c r="F7" s="18" t="e">
        <f>D7*E7+#REF!*#REF!+#REF!*#REF!</f>
        <v>#REF!</v>
      </c>
      <c r="G7" s="20">
        <v>24522</v>
      </c>
      <c r="H7" s="21">
        <v>7.1657431862882834</v>
      </c>
      <c r="J7">
        <v>251784</v>
      </c>
      <c r="K7">
        <v>125880</v>
      </c>
      <c r="L7" t="e">
        <f t="shared" si="1"/>
        <v>#REF!</v>
      </c>
      <c r="M7" t="e">
        <f t="shared" si="2"/>
        <v>#REF!</v>
      </c>
    </row>
    <row r="8" spans="1:13" ht="32.1" customHeight="1" x14ac:dyDescent="0.25">
      <c r="A8" s="17">
        <v>5</v>
      </c>
      <c r="B8" s="16" t="s">
        <v>27</v>
      </c>
      <c r="C8" s="9" t="s">
        <v>15</v>
      </c>
      <c r="D8" s="4">
        <v>2.48</v>
      </c>
      <c r="E8" s="15">
        <v>3754.4</v>
      </c>
      <c r="F8" s="18" t="e">
        <f>D8*E8+#REF!*#REF!+#REF!*#REF!</f>
        <v>#REF!</v>
      </c>
      <c r="G8" s="20">
        <v>26274</v>
      </c>
      <c r="H8" s="21">
        <v>7.6777072211295305</v>
      </c>
      <c r="I8">
        <v>180684</v>
      </c>
      <c r="J8">
        <v>243600</v>
      </c>
      <c r="K8">
        <v>97836</v>
      </c>
      <c r="L8" t="e">
        <f t="shared" si="1"/>
        <v>#REF!</v>
      </c>
      <c r="M8" t="e">
        <f t="shared" si="2"/>
        <v>#REF!</v>
      </c>
    </row>
    <row r="9" spans="1:13" ht="20.25" customHeight="1" x14ac:dyDescent="0.25">
      <c r="A9" s="17">
        <v>6</v>
      </c>
      <c r="B9" s="16" t="s">
        <v>26</v>
      </c>
      <c r="C9" s="9" t="s">
        <v>14</v>
      </c>
      <c r="D9" s="4">
        <v>2.14</v>
      </c>
      <c r="E9" s="15">
        <v>980.4</v>
      </c>
      <c r="F9" s="18"/>
      <c r="G9" s="18">
        <v>2137</v>
      </c>
      <c r="H9" s="19">
        <v>0.62446754706378205</v>
      </c>
    </row>
    <row r="10" spans="1:13" ht="23.25" customHeight="1" x14ac:dyDescent="0.25">
      <c r="A10" s="3">
        <v>7</v>
      </c>
      <c r="B10" s="14" t="s">
        <v>18</v>
      </c>
      <c r="C10" s="9" t="s">
        <v>8</v>
      </c>
      <c r="D10" s="4">
        <v>1.1200000000000001</v>
      </c>
      <c r="E10" s="15">
        <v>3559</v>
      </c>
      <c r="F10" s="12">
        <f>D10*E10</f>
        <v>3986.0800000000004</v>
      </c>
      <c r="G10" s="12">
        <v>4271</v>
      </c>
      <c r="H10" s="13">
        <v>1.248</v>
      </c>
      <c r="J10">
        <v>45117.19200000001</v>
      </c>
      <c r="K10">
        <v>22848.78</v>
      </c>
      <c r="L10">
        <f t="shared" si="1"/>
        <v>23916.480000000003</v>
      </c>
      <c r="M10">
        <f t="shared" si="2"/>
        <v>46765.26</v>
      </c>
    </row>
    <row r="11" spans="1:13" ht="21" customHeight="1" x14ac:dyDescent="0.25">
      <c r="A11" s="3">
        <v>8</v>
      </c>
      <c r="B11" s="14" t="s">
        <v>20</v>
      </c>
      <c r="C11" s="9" t="s">
        <v>21</v>
      </c>
      <c r="D11" s="4">
        <v>0.17</v>
      </c>
      <c r="E11" s="15">
        <v>3559</v>
      </c>
      <c r="F11" s="12">
        <f t="shared" ref="F11:F13" si="3">D11*E11</f>
        <v>605.03000000000009</v>
      </c>
      <c r="G11" s="12">
        <v>1576</v>
      </c>
      <c r="H11" s="13">
        <v>0.46053385782523182</v>
      </c>
      <c r="J11">
        <v>5059.8720000000003</v>
      </c>
      <c r="K11">
        <v>2776.02</v>
      </c>
      <c r="L11">
        <f t="shared" si="1"/>
        <v>3630.1800000000003</v>
      </c>
      <c r="M11">
        <f t="shared" si="2"/>
        <v>6406.2000000000007</v>
      </c>
    </row>
    <row r="12" spans="1:13" ht="20.25" customHeight="1" x14ac:dyDescent="0.25">
      <c r="A12" s="3">
        <v>9</v>
      </c>
      <c r="B12" s="14" t="s">
        <v>22</v>
      </c>
      <c r="C12" s="9" t="s">
        <v>9</v>
      </c>
      <c r="D12" s="4">
        <v>11256.63</v>
      </c>
      <c r="E12" s="15">
        <v>2</v>
      </c>
      <c r="F12" s="12">
        <f t="shared" si="3"/>
        <v>22513.26</v>
      </c>
      <c r="G12" s="12">
        <v>22895</v>
      </c>
      <c r="H12" s="13">
        <v>6.6903062658050017</v>
      </c>
      <c r="J12">
        <v>270492</v>
      </c>
      <c r="K12">
        <v>135248.76</v>
      </c>
      <c r="L12">
        <f t="shared" si="1"/>
        <v>135079.56</v>
      </c>
      <c r="M12">
        <f t="shared" si="2"/>
        <v>270328.32000000001</v>
      </c>
    </row>
    <row r="13" spans="1:13" ht="19.5" customHeight="1" x14ac:dyDescent="0.25">
      <c r="A13" s="3">
        <v>10</v>
      </c>
      <c r="B13" s="14" t="s">
        <v>6</v>
      </c>
      <c r="C13" s="9" t="s">
        <v>29</v>
      </c>
      <c r="D13" s="4">
        <v>0.25</v>
      </c>
      <c r="E13" s="15">
        <v>80</v>
      </c>
      <c r="F13" s="12">
        <f t="shared" si="3"/>
        <v>20</v>
      </c>
      <c r="G13" s="12">
        <v>867</v>
      </c>
      <c r="H13" s="13">
        <v>0.25335206518685027</v>
      </c>
      <c r="J13">
        <v>4216.5600000000004</v>
      </c>
      <c r="K13">
        <v>4955.8080000000009</v>
      </c>
      <c r="L13">
        <f t="shared" si="1"/>
        <v>120</v>
      </c>
      <c r="M13">
        <f t="shared" si="2"/>
        <v>5075.8080000000009</v>
      </c>
    </row>
    <row r="14" spans="1:13" ht="18.75" customHeight="1" x14ac:dyDescent="0.25">
      <c r="A14" s="40">
        <v>11</v>
      </c>
      <c r="B14" s="39" t="s">
        <v>19</v>
      </c>
      <c r="C14" s="9" t="s">
        <v>16</v>
      </c>
      <c r="D14" s="9">
        <v>0.49</v>
      </c>
      <c r="E14" s="15">
        <v>10</v>
      </c>
      <c r="F14" s="34">
        <v>53</v>
      </c>
      <c r="G14" s="34">
        <v>56</v>
      </c>
      <c r="H14" s="35">
        <f>G14/E10</f>
        <v>1.5734756954200617E-2</v>
      </c>
      <c r="J14">
        <v>540</v>
      </c>
      <c r="K14">
        <v>294</v>
      </c>
      <c r="L14">
        <f t="shared" si="1"/>
        <v>318</v>
      </c>
      <c r="M14">
        <f t="shared" si="2"/>
        <v>612</v>
      </c>
    </row>
    <row r="15" spans="1:13" ht="18.75" customHeight="1" x14ac:dyDescent="0.25">
      <c r="A15" s="40"/>
      <c r="B15" s="39"/>
      <c r="C15" s="9" t="s">
        <v>17</v>
      </c>
      <c r="D15" s="9">
        <v>0.27</v>
      </c>
      <c r="E15" s="15">
        <v>177.5</v>
      </c>
      <c r="F15" s="34"/>
      <c r="G15" s="34"/>
      <c r="H15" s="35"/>
      <c r="J15">
        <v>0</v>
      </c>
      <c r="K15">
        <v>0</v>
      </c>
      <c r="L15">
        <f t="shared" si="1"/>
        <v>0</v>
      </c>
      <c r="M15">
        <f t="shared" si="2"/>
        <v>0</v>
      </c>
    </row>
    <row r="16" spans="1:13" ht="20.25" customHeight="1" x14ac:dyDescent="0.25">
      <c r="A16" s="3">
        <v>12</v>
      </c>
      <c r="B16" s="14" t="s">
        <v>32</v>
      </c>
      <c r="C16" s="11" t="s">
        <v>30</v>
      </c>
      <c r="D16" s="4">
        <v>14</v>
      </c>
      <c r="E16" s="4" t="s">
        <v>30</v>
      </c>
      <c r="F16" s="12" t="e">
        <f>#REF!*0.14</f>
        <v>#REF!</v>
      </c>
      <c r="G16" s="12">
        <v>21742</v>
      </c>
      <c r="H16" s="13">
        <v>6.3533801629671256</v>
      </c>
      <c r="J16">
        <v>227748</v>
      </c>
      <c r="K16">
        <v>113782.65360000002</v>
      </c>
      <c r="L16" t="e">
        <f t="shared" si="1"/>
        <v>#REF!</v>
      </c>
      <c r="M16" t="e">
        <f t="shared" si="2"/>
        <v>#REF!</v>
      </c>
    </row>
    <row r="17" spans="1:8" ht="15.75" x14ac:dyDescent="0.25">
      <c r="A17" s="7"/>
      <c r="B17" s="8"/>
      <c r="C17" s="10"/>
      <c r="D17" s="8"/>
      <c r="E17" s="8"/>
      <c r="F17" s="8"/>
      <c r="G17" s="8"/>
      <c r="H17" s="8"/>
    </row>
    <row r="18" spans="1:8" ht="52.5" customHeight="1" x14ac:dyDescent="0.25">
      <c r="A18" s="38" t="s">
        <v>33</v>
      </c>
      <c r="B18" s="38"/>
      <c r="C18" s="38"/>
      <c r="D18" s="38"/>
      <c r="E18" s="38"/>
      <c r="F18" s="38"/>
      <c r="G18" s="38"/>
      <c r="H18" s="38"/>
    </row>
    <row r="20" spans="1:8" ht="48" customHeight="1" x14ac:dyDescent="0.25">
      <c r="A20" s="38" t="s">
        <v>34</v>
      </c>
      <c r="B20" s="38"/>
      <c r="C20" s="38"/>
      <c r="D20" s="38"/>
      <c r="E20" s="38"/>
      <c r="F20" s="38"/>
      <c r="G20" s="38"/>
      <c r="H20" s="38"/>
    </row>
    <row r="21" spans="1:8" x14ac:dyDescent="0.25">
      <c r="C21"/>
      <c r="D21" s="32"/>
      <c r="E21" s="32"/>
      <c r="F21" s="32"/>
    </row>
    <row r="22" spans="1:8" ht="15.75" x14ac:dyDescent="0.25">
      <c r="B22" s="41" t="s">
        <v>35</v>
      </c>
      <c r="C22" s="41"/>
      <c r="D22" s="41"/>
      <c r="E22" s="41"/>
      <c r="F22" s="41"/>
      <c r="G22" s="41"/>
      <c r="H22" s="41"/>
    </row>
  </sheetData>
  <mergeCells count="10">
    <mergeCell ref="A18:H18"/>
    <mergeCell ref="A20:H20"/>
    <mergeCell ref="B14:B15"/>
    <mergeCell ref="A14:A15"/>
    <mergeCell ref="B22:H22"/>
    <mergeCell ref="A1:H1"/>
    <mergeCell ref="F14:F15"/>
    <mergeCell ref="G14:G15"/>
    <mergeCell ref="H14:H15"/>
    <mergeCell ref="A3:B3"/>
  </mergeCells>
  <pageMargins left="0.34" right="0.35" top="0.35433070866141736" bottom="0.39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2019-07-19T09:56:58Z</dcterms:modified>
</cp:coreProperties>
</file>