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H13" i="1" l="1"/>
  <c r="H3" i="1" s="1"/>
  <c r="L7" i="1" l="1"/>
  <c r="M7" i="1" s="1"/>
  <c r="L8" i="1"/>
  <c r="M8" i="1" s="1"/>
  <c r="L14" i="1"/>
  <c r="M14" i="1" s="1"/>
  <c r="L15" i="1"/>
  <c r="M15" i="1" s="1"/>
  <c r="F13" i="1" l="1"/>
  <c r="L13" i="1" l="1"/>
  <c r="M13" i="1" s="1"/>
  <c r="F11" i="1" l="1"/>
  <c r="F12" i="1"/>
  <c r="F10" i="1"/>
  <c r="F5" i="1"/>
  <c r="F6" i="1"/>
  <c r="L6" i="1" s="1"/>
  <c r="M6" i="1" s="1"/>
  <c r="F4" i="1"/>
  <c r="L4" i="1" l="1"/>
  <c r="M4" i="1" s="1"/>
  <c r="L11" i="1"/>
  <c r="M11" i="1" s="1"/>
  <c r="L10" i="1"/>
  <c r="M10" i="1" s="1"/>
  <c r="L12" i="1"/>
  <c r="M12" i="1" s="1"/>
  <c r="L5" i="1"/>
  <c r="M5" i="1" s="1"/>
</calcChain>
</file>

<file path=xl/sharedStrings.xml><?xml version="1.0" encoding="utf-8"?>
<sst xmlns="http://schemas.openxmlformats.org/spreadsheetml/2006/main" count="37" uniqueCount="35">
  <si>
    <t>№ п/п</t>
  </si>
  <si>
    <t>Наименование работ</t>
  </si>
  <si>
    <t>Ед. изм.</t>
  </si>
  <si>
    <t>На 1 м2 в месяц</t>
  </si>
  <si>
    <t>Уборка придомовой территории</t>
  </si>
  <si>
    <t>Обслуживание вентиляции</t>
  </si>
  <si>
    <t>1 м2 пл. помещ.</t>
  </si>
  <si>
    <t>1 м2 МОП</t>
  </si>
  <si>
    <t>1 м2 общ. пл.</t>
  </si>
  <si>
    <t>Цена за ед. руб.</t>
  </si>
  <si>
    <t>Объем</t>
  </si>
  <si>
    <t>Норматив. стоимость в месяц, руб.</t>
  </si>
  <si>
    <t>Стоимость в руб. по утв. тарифу</t>
  </si>
  <si>
    <t>м2 кровли</t>
  </si>
  <si>
    <t>м2 общ. Пл.</t>
  </si>
  <si>
    <t xml:space="preserve">1 м2 м/к, </t>
  </si>
  <si>
    <t>м2 подвала</t>
  </si>
  <si>
    <t>Аварийно-диспетчерское обслуж.</t>
  </si>
  <si>
    <t>Дезинсекция и дератизация</t>
  </si>
  <si>
    <t xml:space="preserve">Техническое обслуживание ВДГО </t>
  </si>
  <si>
    <t xml:space="preserve"> м2 пл. пом..</t>
  </si>
  <si>
    <t>Уборка мест общего пользования (5 эт.)</t>
  </si>
  <si>
    <t>Работы,необходимые для надлежащего содержания инженерных систем дома</t>
  </si>
  <si>
    <t>Содержание контейнерных площадок</t>
  </si>
  <si>
    <t>м2 жил пл.</t>
  </si>
  <si>
    <t>Содержание кровли</t>
  </si>
  <si>
    <t>Работы,необходимые для надлежащего содержания  конструкций  дома</t>
  </si>
  <si>
    <t xml:space="preserve"> </t>
  </si>
  <si>
    <t>квартиры</t>
  </si>
  <si>
    <t>Содержание жилого помещения:</t>
  </si>
  <si>
    <t>Управление + РКЦ</t>
  </si>
  <si>
    <t>Допоплнительно к размеру платы применяются коммунальные услуги на общедомовые нужды, рассчитанные по тарифам, утвержденными Комитетом по ценам и тарифам МО и нормативам потребления, утвержденным Распоряжением Министерства ЖКХ от 22.05.2017 N 63-РВ.</t>
  </si>
  <si>
    <t>Уважаемые собственники, в соответствии со ст. 158, п.4 ЖК РФ, если вы не примите решение об установлении предложенного УК размера платы на Содержание и ремонт жилого помещения, такой размер платы устанавливает орган местного самоуправления.</t>
  </si>
  <si>
    <t>Управляющая организация АО "СЭУ Трансинсжтрой"</t>
  </si>
  <si>
    <r>
      <t>Уважаемые собственники МКД ул. Можайское шоссе д.5!                                                                                                  В связи с инфляцией, ростом цен на оказываемые работы и услуги, предлагаем Вам установить размер платы за "Содержание и ремонт жилого помещения"</t>
    </r>
    <r>
      <rPr>
        <b/>
        <i/>
        <u/>
        <sz val="16"/>
        <color theme="1"/>
        <rFont val="Times New Roman"/>
        <family val="1"/>
        <charset val="204"/>
      </rPr>
      <t xml:space="preserve"> с 1 сентября 2019 года.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</si>
</sst>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&quot;р.&quot;"/>
  </numFmts>
  <fonts count="8" x14ac:knownFonts="1">
    <font>
      <sz val="11"/>
      <color theme="1"/>
      <name val="Calibri"/>
      <family val="2"/>
      <charset val="204"/>
      <scheme val="minor"/>
    </font>
    <font>
      <b/>
      <i/>
      <sz val="14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3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i/>
      <sz val="16"/>
      <color theme="1"/>
      <name val="Times New Roman"/>
      <family val="1"/>
      <charset val="204"/>
    </font>
    <font>
      <b/>
      <i/>
      <u/>
      <sz val="16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Alignment="1">
      <alignment wrapText="1"/>
    </xf>
    <xf numFmtId="1" fontId="0" fillId="0" borderId="0" xfId="0" applyNumberFormat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/>
    </xf>
    <xf numFmtId="2" fontId="4" fillId="0" borderId="0" xfId="0" applyNumberFormat="1" applyFont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1" fontId="3" fillId="0" borderId="0" xfId="0" applyNumberFormat="1" applyFont="1" applyAlignment="1">
      <alignment horizontal="center" vertical="center"/>
    </xf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10" fontId="3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/>
    </xf>
    <xf numFmtId="3" fontId="3" fillId="0" borderId="1" xfId="0" applyNumberFormat="1" applyFont="1" applyBorder="1" applyAlignment="1">
      <alignment horizontal="center"/>
    </xf>
    <xf numFmtId="164" fontId="0" fillId="0" borderId="0" xfId="0" applyNumberFormat="1"/>
    <xf numFmtId="1" fontId="3" fillId="0" borderId="3" xfId="0" applyNumberFormat="1" applyFont="1" applyBorder="1" applyAlignment="1">
      <alignment horizontal="center" vertical="center"/>
    </xf>
    <xf numFmtId="1" fontId="3" fillId="0" borderId="4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3" fontId="3" fillId="0" borderId="4" xfId="0" applyNumberFormat="1" applyFont="1" applyBorder="1" applyAlignment="1">
      <alignment horizontal="center" vertical="center"/>
    </xf>
    <xf numFmtId="4" fontId="3" fillId="0" borderId="3" xfId="0" applyNumberFormat="1" applyFont="1" applyBorder="1" applyAlignment="1">
      <alignment horizontal="center" vertical="center"/>
    </xf>
    <xf numFmtId="4" fontId="3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 wrapText="1"/>
    </xf>
    <xf numFmtId="4" fontId="5" fillId="0" borderId="7" xfId="0" applyNumberFormat="1" applyFont="1" applyBorder="1" applyAlignment="1">
      <alignment horizontal="center"/>
    </xf>
    <xf numFmtId="0" fontId="0" fillId="0" borderId="0" xfId="0" applyBorder="1"/>
    <xf numFmtId="0" fontId="3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right" vertical="center" wrapText="1"/>
    </xf>
    <xf numFmtId="0" fontId="6" fillId="0" borderId="2" xfId="0" applyFont="1" applyBorder="1" applyAlignment="1">
      <alignment horizontal="center" vertical="center" wrapText="1"/>
    </xf>
    <xf numFmtId="3" fontId="3" fillId="0" borderId="3" xfId="0" applyNumberFormat="1" applyFont="1" applyBorder="1" applyAlignment="1">
      <alignment horizontal="center"/>
    </xf>
    <xf numFmtId="3" fontId="3" fillId="0" borderId="4" xfId="0" applyNumberFormat="1" applyFont="1" applyBorder="1" applyAlignment="1">
      <alignment horizontal="center"/>
    </xf>
    <xf numFmtId="4" fontId="3" fillId="0" borderId="3" xfId="0" applyNumberFormat="1" applyFont="1" applyBorder="1" applyAlignment="1">
      <alignment horizontal="center"/>
    </xf>
    <xf numFmtId="4" fontId="3" fillId="0" borderId="4" xfId="0" applyNumberFormat="1" applyFont="1" applyBorder="1" applyAlignment="1">
      <alignment horizontal="center"/>
    </xf>
    <xf numFmtId="1" fontId="2" fillId="0" borderId="5" xfId="0" applyNumberFormat="1" applyFont="1" applyBorder="1" applyAlignment="1">
      <alignment horizontal="center" vertical="center" wrapText="1"/>
    </xf>
    <xf numFmtId="1" fontId="2" fillId="0" borderId="6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1" fontId="3" fillId="0" borderId="3" xfId="0" applyNumberFormat="1" applyFont="1" applyBorder="1" applyAlignment="1">
      <alignment horizontal="center" vertical="center"/>
    </xf>
    <xf numFmtId="1" fontId="3" fillId="0" borderId="4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tabSelected="1" zoomScaleNormal="100" workbookViewId="0">
      <selection sqref="A1:H1"/>
    </sheetView>
  </sheetViews>
  <sheetFormatPr defaultRowHeight="15" x14ac:dyDescent="0.25"/>
  <cols>
    <col min="1" max="1" width="4.85546875" style="2" customWidth="1"/>
    <col min="2" max="2" width="80.7109375" customWidth="1"/>
    <col min="3" max="3" width="14.85546875" style="1" hidden="1" customWidth="1"/>
    <col min="4" max="7" width="15" hidden="1" customWidth="1"/>
    <col min="8" max="8" width="15.7109375" customWidth="1"/>
    <col min="9" max="13" width="0" hidden="1" customWidth="1"/>
  </cols>
  <sheetData>
    <row r="1" spans="1:13" s="1" customFormat="1" ht="159.94999999999999" customHeight="1" x14ac:dyDescent="0.25">
      <c r="A1" s="33" t="s">
        <v>34</v>
      </c>
      <c r="B1" s="33"/>
      <c r="C1" s="33"/>
      <c r="D1" s="33"/>
      <c r="E1" s="33"/>
      <c r="F1" s="33"/>
      <c r="G1" s="33"/>
      <c r="H1" s="33"/>
      <c r="I1" s="9"/>
      <c r="J1" s="9"/>
    </row>
    <row r="2" spans="1:13" s="8" customFormat="1" ht="48" thickBot="1" x14ac:dyDescent="0.3">
      <c r="A2" s="3" t="s">
        <v>0</v>
      </c>
      <c r="B2" s="4" t="s">
        <v>1</v>
      </c>
      <c r="C2" s="4" t="s">
        <v>2</v>
      </c>
      <c r="D2" s="4" t="s">
        <v>9</v>
      </c>
      <c r="E2" s="4" t="s">
        <v>10</v>
      </c>
      <c r="F2" s="4" t="s">
        <v>11</v>
      </c>
      <c r="G2" s="4" t="s">
        <v>12</v>
      </c>
      <c r="H2" s="4" t="s">
        <v>3</v>
      </c>
    </row>
    <row r="3" spans="1:13" s="8" customFormat="1" ht="18" thickBot="1" x14ac:dyDescent="0.3">
      <c r="A3" s="38" t="s">
        <v>29</v>
      </c>
      <c r="B3" s="39"/>
      <c r="C3" s="4"/>
      <c r="D3" s="4"/>
      <c r="E3" s="4"/>
      <c r="F3" s="4"/>
      <c r="G3" s="4"/>
      <c r="H3" s="29">
        <f>SUM(H4:H15)</f>
        <v>26.29542724229875</v>
      </c>
    </row>
    <row r="4" spans="1:13" ht="21.75" customHeight="1" x14ac:dyDescent="0.25">
      <c r="A4" s="5">
        <v>1</v>
      </c>
      <c r="B4" s="6" t="s">
        <v>4</v>
      </c>
      <c r="C4" s="12" t="s">
        <v>6</v>
      </c>
      <c r="D4" s="7">
        <v>4</v>
      </c>
      <c r="E4" s="7">
        <v>1250.8</v>
      </c>
      <c r="F4" s="16">
        <f>D4*E4</f>
        <v>5003.2</v>
      </c>
      <c r="G4" s="16">
        <v>9714</v>
      </c>
      <c r="H4" s="15">
        <v>2.8656492880240543</v>
      </c>
      <c r="J4" s="17">
        <v>143742.47999999998</v>
      </c>
      <c r="K4">
        <v>84609.600000000006</v>
      </c>
      <c r="L4">
        <f>F4*6</f>
        <v>30019.199999999997</v>
      </c>
      <c r="M4">
        <f>K4+L4</f>
        <v>114628.8</v>
      </c>
    </row>
    <row r="5" spans="1:13" ht="21.75" customHeight="1" x14ac:dyDescent="0.25">
      <c r="A5" s="5">
        <v>2</v>
      </c>
      <c r="B5" s="6" t="s">
        <v>21</v>
      </c>
      <c r="C5" s="12" t="s">
        <v>7</v>
      </c>
      <c r="D5" s="7">
        <v>26.95</v>
      </c>
      <c r="E5" s="7">
        <v>381.2</v>
      </c>
      <c r="F5" s="16">
        <f t="shared" ref="F5:F6" si="0">D5*E5</f>
        <v>10273.34</v>
      </c>
      <c r="G5" s="16">
        <v>12387</v>
      </c>
      <c r="H5" s="15">
        <v>3.6541895955068928</v>
      </c>
      <c r="J5" s="17">
        <v>105256.65600000002</v>
      </c>
      <c r="K5">
        <v>61640.04</v>
      </c>
      <c r="L5">
        <f t="shared" ref="L5:L15" si="1">F5*6</f>
        <v>61640.04</v>
      </c>
      <c r="M5">
        <f t="shared" ref="M5:M15" si="2">K5+L5</f>
        <v>123280.08</v>
      </c>
    </row>
    <row r="6" spans="1:13" ht="21.75" customHeight="1" x14ac:dyDescent="0.25">
      <c r="A6" s="5">
        <v>3</v>
      </c>
      <c r="B6" s="6" t="s">
        <v>23</v>
      </c>
      <c r="C6" s="12" t="s">
        <v>24</v>
      </c>
      <c r="D6" s="7">
        <v>0</v>
      </c>
      <c r="E6" s="7">
        <v>3525.4</v>
      </c>
      <c r="F6" s="16">
        <f t="shared" si="0"/>
        <v>0</v>
      </c>
      <c r="G6" s="16">
        <v>2168</v>
      </c>
      <c r="H6" s="15">
        <v>0.63956430475974357</v>
      </c>
      <c r="J6" s="17">
        <v>0</v>
      </c>
      <c r="K6">
        <v>0</v>
      </c>
      <c r="L6">
        <f t="shared" si="1"/>
        <v>0</v>
      </c>
      <c r="M6">
        <f t="shared" si="2"/>
        <v>0</v>
      </c>
    </row>
    <row r="7" spans="1:13" ht="21.75" customHeight="1" x14ac:dyDescent="0.25">
      <c r="A7" s="18">
        <v>4</v>
      </c>
      <c r="B7" s="28" t="s">
        <v>22</v>
      </c>
      <c r="C7" s="12" t="s">
        <v>14</v>
      </c>
      <c r="D7" s="7">
        <v>151.09</v>
      </c>
      <c r="E7" s="25">
        <v>3716</v>
      </c>
      <c r="F7" s="20">
        <v>18181</v>
      </c>
      <c r="G7" s="20">
        <v>21080</v>
      </c>
      <c r="H7" s="22">
        <v>6.2186418562432628</v>
      </c>
      <c r="J7" s="17">
        <v>218196</v>
      </c>
      <c r="K7">
        <v>109086</v>
      </c>
      <c r="L7">
        <f t="shared" si="1"/>
        <v>109086</v>
      </c>
      <c r="M7">
        <f t="shared" si="2"/>
        <v>218172</v>
      </c>
    </row>
    <row r="8" spans="1:13" ht="21.75" customHeight="1" x14ac:dyDescent="0.25">
      <c r="A8" s="5">
        <v>5</v>
      </c>
      <c r="B8" s="6" t="s">
        <v>26</v>
      </c>
      <c r="C8" s="12" t="s">
        <v>14</v>
      </c>
      <c r="D8" s="7">
        <v>2.87</v>
      </c>
      <c r="E8" s="25">
        <v>3716</v>
      </c>
      <c r="F8" s="20">
        <v>25688</v>
      </c>
      <c r="G8" s="26">
        <v>17864</v>
      </c>
      <c r="H8" s="27">
        <v>5.2699154705848983</v>
      </c>
      <c r="J8" s="17">
        <v>209304</v>
      </c>
      <c r="K8">
        <v>154128</v>
      </c>
      <c r="L8">
        <f t="shared" si="1"/>
        <v>154128</v>
      </c>
      <c r="M8">
        <f t="shared" si="2"/>
        <v>308256</v>
      </c>
    </row>
    <row r="9" spans="1:13" ht="21.75" customHeight="1" x14ac:dyDescent="0.25">
      <c r="A9" s="19">
        <v>6</v>
      </c>
      <c r="B9" s="24" t="s">
        <v>25</v>
      </c>
      <c r="C9" s="12" t="s">
        <v>13</v>
      </c>
      <c r="D9" s="7">
        <v>940</v>
      </c>
      <c r="E9" s="7">
        <v>940</v>
      </c>
      <c r="F9" s="21"/>
      <c r="G9" s="21">
        <v>2058</v>
      </c>
      <c r="H9" s="23">
        <v>0.6071140863448119</v>
      </c>
      <c r="J9" s="17"/>
    </row>
    <row r="10" spans="1:13" ht="21.75" customHeight="1" x14ac:dyDescent="0.25">
      <c r="A10" s="5">
        <v>7</v>
      </c>
      <c r="B10" s="6" t="s">
        <v>17</v>
      </c>
      <c r="C10" s="12" t="s">
        <v>8</v>
      </c>
      <c r="D10" s="7">
        <v>1.1200000000000001</v>
      </c>
      <c r="E10" s="7">
        <v>3525.4</v>
      </c>
      <c r="F10" s="16">
        <f>D10*E10</f>
        <v>3948.4480000000003</v>
      </c>
      <c r="G10" s="16">
        <v>4230</v>
      </c>
      <c r="H10" s="15">
        <v>1.248</v>
      </c>
      <c r="J10" s="17">
        <v>45236.603999999999</v>
      </c>
      <c r="K10">
        <v>22633.068000000003</v>
      </c>
      <c r="L10">
        <f t="shared" si="1"/>
        <v>23690.688000000002</v>
      </c>
      <c r="M10">
        <f t="shared" si="2"/>
        <v>46323.756000000008</v>
      </c>
    </row>
    <row r="11" spans="1:13" ht="21.75" customHeight="1" x14ac:dyDescent="0.25">
      <c r="A11" s="5">
        <v>8</v>
      </c>
      <c r="B11" s="6" t="s">
        <v>19</v>
      </c>
      <c r="C11" s="12" t="s">
        <v>20</v>
      </c>
      <c r="D11" s="7">
        <v>0.13</v>
      </c>
      <c r="E11" s="7">
        <v>3525.4</v>
      </c>
      <c r="F11" s="16">
        <f t="shared" ref="F11:F12" si="3">D11*E11</f>
        <v>458.30200000000002</v>
      </c>
      <c r="G11" s="16">
        <v>3213</v>
      </c>
      <c r="H11" s="15">
        <v>0.94784137970159421</v>
      </c>
      <c r="J11" s="17">
        <v>5073.2640000000001</v>
      </c>
      <c r="K11">
        <v>2749.8119999999999</v>
      </c>
      <c r="L11">
        <f t="shared" si="1"/>
        <v>2749.8119999999999</v>
      </c>
      <c r="M11">
        <f t="shared" si="2"/>
        <v>5499.6239999999998</v>
      </c>
    </row>
    <row r="12" spans="1:13" ht="21.75" customHeight="1" x14ac:dyDescent="0.25">
      <c r="A12" s="5">
        <v>9</v>
      </c>
      <c r="B12" s="6" t="s">
        <v>5</v>
      </c>
      <c r="C12" s="12" t="s">
        <v>28</v>
      </c>
      <c r="D12" s="7">
        <v>0.22</v>
      </c>
      <c r="E12" s="7">
        <v>80</v>
      </c>
      <c r="F12" s="16">
        <f t="shared" si="3"/>
        <v>17.600000000000001</v>
      </c>
      <c r="G12" s="16">
        <v>867</v>
      </c>
      <c r="H12" s="15">
        <v>0.25576672150677937</v>
      </c>
      <c r="J12" s="17">
        <v>4227.72</v>
      </c>
      <c r="K12">
        <v>4653.5280000000002</v>
      </c>
      <c r="L12">
        <f t="shared" si="1"/>
        <v>105.60000000000001</v>
      </c>
      <c r="M12">
        <f t="shared" si="2"/>
        <v>4759.1280000000006</v>
      </c>
    </row>
    <row r="13" spans="1:13" ht="11.25" customHeight="1" x14ac:dyDescent="0.25">
      <c r="A13" s="42">
        <v>10</v>
      </c>
      <c r="B13" s="40" t="s">
        <v>18</v>
      </c>
      <c r="C13" s="12" t="s">
        <v>15</v>
      </c>
      <c r="D13" s="12">
        <v>0</v>
      </c>
      <c r="E13" s="7">
        <v>0</v>
      </c>
      <c r="F13" s="34">
        <f>D14*E14</f>
        <v>181.52500000000001</v>
      </c>
      <c r="G13" s="34">
        <v>209</v>
      </c>
      <c r="H13" s="36">
        <f>G13/E10</f>
        <v>5.9284052873432802E-2</v>
      </c>
      <c r="J13" s="17">
        <v>2004.0360000000001</v>
      </c>
      <c r="K13">
        <v>1089.1500000000001</v>
      </c>
      <c r="L13">
        <f t="shared" si="1"/>
        <v>1089.1500000000001</v>
      </c>
      <c r="M13">
        <f t="shared" si="2"/>
        <v>2178.3000000000002</v>
      </c>
    </row>
    <row r="14" spans="1:13" ht="11.25" customHeight="1" x14ac:dyDescent="0.25">
      <c r="A14" s="43"/>
      <c r="B14" s="41"/>
      <c r="C14" s="12" t="s">
        <v>16</v>
      </c>
      <c r="D14" s="12">
        <v>0.25</v>
      </c>
      <c r="E14" s="7">
        <v>726.1</v>
      </c>
      <c r="F14" s="35"/>
      <c r="G14" s="35"/>
      <c r="H14" s="37"/>
      <c r="J14" s="17">
        <v>0</v>
      </c>
      <c r="K14">
        <v>0</v>
      </c>
      <c r="L14">
        <f t="shared" si="1"/>
        <v>0</v>
      </c>
      <c r="M14">
        <f t="shared" si="2"/>
        <v>0</v>
      </c>
    </row>
    <row r="15" spans="1:13" ht="21.75" customHeight="1" x14ac:dyDescent="0.25">
      <c r="A15" s="5">
        <v>11</v>
      </c>
      <c r="B15" s="6" t="s">
        <v>30</v>
      </c>
      <c r="C15" s="14" t="s">
        <v>27</v>
      </c>
      <c r="D15" s="7"/>
      <c r="E15" s="7" t="s">
        <v>27</v>
      </c>
      <c r="F15" s="16">
        <v>14303</v>
      </c>
      <c r="G15" s="16">
        <v>15354</v>
      </c>
      <c r="H15" s="15">
        <v>4.5294604867532762</v>
      </c>
      <c r="J15" s="17">
        <v>163896</v>
      </c>
      <c r="K15">
        <v>82002</v>
      </c>
      <c r="L15">
        <f t="shared" si="1"/>
        <v>85818</v>
      </c>
      <c r="M15">
        <f t="shared" si="2"/>
        <v>167820</v>
      </c>
    </row>
    <row r="16" spans="1:13" ht="15.75" x14ac:dyDescent="0.25">
      <c r="A16" s="10"/>
      <c r="B16" s="11"/>
      <c r="C16" s="13"/>
      <c r="D16" s="11"/>
      <c r="E16" s="11"/>
      <c r="F16" s="11"/>
      <c r="G16" s="11"/>
      <c r="H16" s="11"/>
    </row>
    <row r="17" spans="1:8" ht="71.25" customHeight="1" x14ac:dyDescent="0.25">
      <c r="A17" s="31" t="s">
        <v>31</v>
      </c>
      <c r="B17" s="31"/>
      <c r="C17" s="31"/>
      <c r="D17" s="31"/>
      <c r="E17" s="31"/>
      <c r="F17" s="31"/>
      <c r="G17" s="31"/>
      <c r="H17" s="31"/>
    </row>
    <row r="19" spans="1:8" ht="73.5" customHeight="1" x14ac:dyDescent="0.25">
      <c r="A19" s="31" t="s">
        <v>32</v>
      </c>
      <c r="B19" s="31"/>
      <c r="C19" s="31"/>
      <c r="D19" s="31"/>
      <c r="E19" s="31"/>
      <c r="F19" s="31"/>
      <c r="G19" s="31"/>
      <c r="H19" s="31"/>
    </row>
    <row r="20" spans="1:8" x14ac:dyDescent="0.25">
      <c r="C20"/>
      <c r="D20" s="30"/>
      <c r="E20" s="30"/>
      <c r="F20" s="30"/>
    </row>
    <row r="21" spans="1:8" ht="15.75" x14ac:dyDescent="0.25">
      <c r="B21" s="32" t="s">
        <v>33</v>
      </c>
      <c r="C21" s="32"/>
      <c r="D21" s="32"/>
      <c r="E21" s="32"/>
      <c r="F21" s="32"/>
      <c r="G21" s="32"/>
      <c r="H21" s="32"/>
    </row>
  </sheetData>
  <mergeCells count="10">
    <mergeCell ref="A17:H17"/>
    <mergeCell ref="A19:H19"/>
    <mergeCell ref="B21:H21"/>
    <mergeCell ref="A1:H1"/>
    <mergeCell ref="F13:F14"/>
    <mergeCell ref="G13:G14"/>
    <mergeCell ref="H13:H14"/>
    <mergeCell ref="A3:B3"/>
    <mergeCell ref="B13:B14"/>
    <mergeCell ref="A13:A14"/>
  </mergeCells>
  <pageMargins left="0.25" right="0.25" top="0.75" bottom="0.75" header="0.3" footer="0.3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2019-07-19T09:48:56Z</dcterms:modified>
</cp:coreProperties>
</file>