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11" i="1" l="1"/>
  <c r="L11" i="1" s="1"/>
  <c r="M11" i="1" s="1"/>
  <c r="F10" i="1"/>
  <c r="F5" i="1"/>
  <c r="F6" i="1"/>
  <c r="F4" i="1"/>
  <c r="L5" i="1" l="1"/>
  <c r="M5" i="1" s="1"/>
  <c r="L10" i="1"/>
  <c r="M10" i="1" s="1"/>
  <c r="L4" i="1"/>
  <c r="M4" i="1" s="1"/>
  <c r="L6" i="1"/>
  <c r="M6" i="1" s="1"/>
  <c r="F14" i="1"/>
  <c r="L14" i="1" l="1"/>
  <c r="M14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<sst xmlns="http://schemas.openxmlformats.org/spreadsheetml/2006/main" count="35" uniqueCount="33">
  <si>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</si>
  <si>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</si>
  <si>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</si>
  <si>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</si>
  <si>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</si>
  <si>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</si>
  <si>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</si>
  <si>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</si>
  <si>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</si>
  <si>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</si>
  <si>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</si>
  <si>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</si>
  <si>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</si>
  <si>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</si>
  <si>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</si>
  <si>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</si>
  <si>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</si>
  <si>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</si>
  <si>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</si>
  <si>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</si>
  <si>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</si>
  <si>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Работы,необходимые для надлежащего содержания инженерных сетей дома</t>
  </si>
  <si>
    <t>1м2жил.пом.</t>
  </si>
  <si>
    <t>1 м2 пл. терр.</t>
  </si>
  <si>
    <t>Содержание кровли</t>
  </si>
  <si>
    <t>Работы,необходимые для надлежащего содержания конструкций  дома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</si>
  <si>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</si>
  <si>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</si>
  <si>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</si>
  <si>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</si>
  <si>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</si>
  <si>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</si>
  <si>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д.63!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</si>
</sst>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9.140625" hidden="1" customWidth="1"/>
  </cols>
  <sheetData>
    <row r="1" spans="1:13" s="1" customFormat="1" ht="136.5" customHeight="1" x14ac:dyDescent="0.25">
      <c r="A1" s="33" t="s">
        <v>32</v>
      </c>
      <c r="B1" s="33"/>
      <c r="C1" s="33"/>
      <c r="D1" s="33"/>
      <c r="E1" s="33"/>
      <c r="F1" s="33"/>
      <c r="G1" s="33"/>
      <c r="H1" s="33"/>
      <c r="I1" s="8"/>
      <c r="J1" s="8"/>
      <c r="K1" s="8"/>
      <c r="L1" s="8"/>
      <c r="M1" s="8"/>
    </row>
    <row r="2" spans="1:13" s="7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7" customFormat="1" ht="18" thickBot="1" x14ac:dyDescent="0.3">
      <c r="A3" s="38" t="s">
        <v>27</v>
      </c>
      <c r="B3" s="39"/>
      <c r="C3" s="39"/>
      <c r="D3" s="40"/>
      <c r="E3" s="4"/>
      <c r="F3" s="4"/>
      <c r="G3" s="29"/>
      <c r="H3" s="31">
        <f>SUM(H4:H14)</f>
        <v>38.002397256660508</v>
      </c>
    </row>
    <row r="4" spans="1:13" ht="24" customHeight="1" x14ac:dyDescent="0.25">
      <c r="A4" s="5">
        <v>1</v>
      </c>
      <c r="B4" s="16" t="s">
        <v>4</v>
      </c>
      <c r="C4" s="11" t="s">
        <v>23</v>
      </c>
      <c r="D4" s="6">
        <v>4</v>
      </c>
      <c r="E4" s="6">
        <v>1857.5</v>
      </c>
      <c r="F4" s="14">
        <f>D4*E4</f>
        <v>7430</v>
      </c>
      <c r="G4" s="14">
        <v>14425</v>
      </c>
      <c r="H4" s="28">
        <v>1.5829068847269852</v>
      </c>
      <c r="J4">
        <v>389007.6</v>
      </c>
      <c r="K4">
        <v>227460</v>
      </c>
      <c r="L4">
        <f>F4*6</f>
        <v>44580</v>
      </c>
      <c r="M4">
        <f>K4+L4</f>
        <v>272040</v>
      </c>
    </row>
    <row r="5" spans="1:13" ht="24" customHeight="1" x14ac:dyDescent="0.25">
      <c r="A5" s="5">
        <v>2</v>
      </c>
      <c r="B5" s="16" t="s">
        <v>20</v>
      </c>
      <c r="C5" s="11" t="s">
        <v>6</v>
      </c>
      <c r="D5" s="6">
        <v>20.28</v>
      </c>
      <c r="E5" s="6">
        <v>2119.3000000000002</v>
      </c>
      <c r="F5" s="14">
        <f t="shared" ref="F5:F6" si="0">D5*E5</f>
        <v>42979.40400000001</v>
      </c>
      <c r="G5" s="14">
        <v>51068</v>
      </c>
      <c r="H5" s="15">
        <v>5.603874439461884</v>
      </c>
      <c r="J5">
        <v>432845.83200000005</v>
      </c>
      <c r="K5">
        <v>257876.42400000006</v>
      </c>
      <c r="L5">
        <f t="shared" ref="L5:L14" si="1">F5*6</f>
        <v>257876.42400000006</v>
      </c>
      <c r="M5">
        <f t="shared" ref="M5:M14" si="2">K5+L5</f>
        <v>515752.84800000011</v>
      </c>
    </row>
    <row r="6" spans="1:13" ht="24" customHeight="1" x14ac:dyDescent="0.25">
      <c r="A6" s="5">
        <v>3</v>
      </c>
      <c r="B6" s="16" t="s">
        <v>5</v>
      </c>
      <c r="C6" s="11" t="s">
        <v>22</v>
      </c>
      <c r="D6" s="6">
        <v>1.8</v>
      </c>
      <c r="E6" s="6">
        <v>9477.5</v>
      </c>
      <c r="F6" s="14">
        <f t="shared" si="0"/>
        <v>17059.5</v>
      </c>
      <c r="G6" s="14">
        <v>23495</v>
      </c>
      <c r="H6" s="15">
        <v>2.5781904510683198</v>
      </c>
      <c r="J6">
        <v>221104.80000000002</v>
      </c>
      <c r="K6">
        <v>139629.59999999998</v>
      </c>
      <c r="L6">
        <f t="shared" si="1"/>
        <v>102357</v>
      </c>
      <c r="M6">
        <f t="shared" si="2"/>
        <v>241986.59999999998</v>
      </c>
    </row>
    <row r="7" spans="1:13" ht="24" customHeight="1" x14ac:dyDescent="0.25">
      <c r="A7" s="19">
        <v>4</v>
      </c>
      <c r="B7" s="17" t="s">
        <v>21</v>
      </c>
      <c r="C7" s="11" t="s">
        <v>14</v>
      </c>
      <c r="D7" s="6">
        <v>151.09</v>
      </c>
      <c r="E7" s="25">
        <v>10537.15</v>
      </c>
      <c r="F7" s="21">
        <v>52981</v>
      </c>
      <c r="G7" s="21">
        <v>61089</v>
      </c>
      <c r="H7" s="23">
        <v>6.7035146399366923</v>
      </c>
      <c r="J7">
        <v>552564</v>
      </c>
      <c r="K7">
        <v>317886</v>
      </c>
      <c r="L7">
        <f t="shared" si="1"/>
        <v>317886</v>
      </c>
      <c r="M7">
        <f t="shared" si="2"/>
        <v>635772</v>
      </c>
    </row>
    <row r="8" spans="1:13" ht="24" customHeight="1" x14ac:dyDescent="0.25">
      <c r="A8" s="5">
        <v>5</v>
      </c>
      <c r="B8" s="16" t="s">
        <v>25</v>
      </c>
      <c r="C8" s="11" t="s">
        <v>14</v>
      </c>
      <c r="D8" s="6">
        <v>2.87</v>
      </c>
      <c r="E8" s="25">
        <v>10537.15</v>
      </c>
      <c r="F8" s="21">
        <v>42976</v>
      </c>
      <c r="G8" s="26">
        <v>23403</v>
      </c>
      <c r="H8" s="27">
        <v>2.568094961751517</v>
      </c>
      <c r="J8">
        <v>187992</v>
      </c>
      <c r="K8">
        <v>257856</v>
      </c>
      <c r="L8">
        <f t="shared" si="1"/>
        <v>257856</v>
      </c>
      <c r="M8">
        <f t="shared" si="2"/>
        <v>515712</v>
      </c>
    </row>
    <row r="9" spans="1:13" ht="24" customHeight="1" x14ac:dyDescent="0.25">
      <c r="A9" s="20">
        <v>6</v>
      </c>
      <c r="B9" s="18" t="s">
        <v>24</v>
      </c>
      <c r="C9" s="11" t="s">
        <v>13</v>
      </c>
      <c r="D9" s="6"/>
      <c r="E9" s="6">
        <v>1472.5</v>
      </c>
      <c r="F9" s="22"/>
      <c r="G9" s="22">
        <v>2919</v>
      </c>
      <c r="H9" s="24">
        <v>0.32031231864943288</v>
      </c>
    </row>
    <row r="10" spans="1:13" ht="24" customHeight="1" x14ac:dyDescent="0.25">
      <c r="A10" s="5">
        <v>7</v>
      </c>
      <c r="B10" s="16" t="s">
        <v>17</v>
      </c>
      <c r="C10" s="11" t="s">
        <v>7</v>
      </c>
      <c r="D10" s="6">
        <v>1.1200000000000001</v>
      </c>
      <c r="E10" s="6">
        <v>9477.5</v>
      </c>
      <c r="F10" s="14">
        <f>D10*E10</f>
        <v>10614.800000000001</v>
      </c>
      <c r="G10" s="14">
        <v>11373</v>
      </c>
      <c r="H10" s="15">
        <v>1.248</v>
      </c>
      <c r="J10">
        <v>122424</v>
      </c>
      <c r="K10">
        <v>60845.55</v>
      </c>
      <c r="L10">
        <f t="shared" si="1"/>
        <v>63688.800000000003</v>
      </c>
      <c r="M10">
        <f t="shared" si="2"/>
        <v>124534.35</v>
      </c>
    </row>
    <row r="11" spans="1:13" ht="24" customHeight="1" x14ac:dyDescent="0.25">
      <c r="A11" s="5">
        <v>8</v>
      </c>
      <c r="B11" s="16" t="s">
        <v>19</v>
      </c>
      <c r="C11" s="11" t="s">
        <v>8</v>
      </c>
      <c r="D11" s="6">
        <v>12735.4</v>
      </c>
      <c r="E11" s="6">
        <v>8</v>
      </c>
      <c r="F11" s="14">
        <f t="shared" ref="F11" si="3">D11*E11</f>
        <v>101883.2</v>
      </c>
      <c r="G11" s="14">
        <v>99366</v>
      </c>
      <c r="H11" s="15">
        <v>10.903786863624374</v>
      </c>
      <c r="J11">
        <v>1222596</v>
      </c>
      <c r="K11">
        <v>611299.19999999995</v>
      </c>
      <c r="L11">
        <f t="shared" si="1"/>
        <v>611299.19999999995</v>
      </c>
      <c r="M11">
        <f t="shared" si="2"/>
        <v>1222598.3999999999</v>
      </c>
    </row>
    <row r="12" spans="1:13" ht="12.75" customHeight="1" x14ac:dyDescent="0.25">
      <c r="A12" s="44">
        <v>9</v>
      </c>
      <c r="B12" s="42" t="s">
        <v>18</v>
      </c>
      <c r="C12" s="11" t="s">
        <v>15</v>
      </c>
      <c r="D12" s="11">
        <v>0.49</v>
      </c>
      <c r="E12" s="6">
        <v>40</v>
      </c>
      <c r="F12" s="34">
        <v>256</v>
      </c>
      <c r="G12" s="34">
        <v>205</v>
      </c>
      <c r="H12" s="36">
        <f>G12/E10</f>
        <v>2.1630176734370878E-2</v>
      </c>
      <c r="J12">
        <v>2820</v>
      </c>
      <c r="K12">
        <v>1536</v>
      </c>
      <c r="L12">
        <f t="shared" si="1"/>
        <v>1536</v>
      </c>
      <c r="M12">
        <f t="shared" si="2"/>
        <v>3072</v>
      </c>
    </row>
    <row r="13" spans="1:13" ht="12.75" customHeight="1" x14ac:dyDescent="0.25">
      <c r="A13" s="45"/>
      <c r="B13" s="43"/>
      <c r="C13" s="11" t="s">
        <v>16</v>
      </c>
      <c r="D13" s="11">
        <v>0.25</v>
      </c>
      <c r="E13" s="6">
        <v>944.6</v>
      </c>
      <c r="F13" s="35"/>
      <c r="G13" s="35"/>
      <c r="H13" s="37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5">
        <v>10</v>
      </c>
      <c r="B14" s="16" t="s">
        <v>28</v>
      </c>
      <c r="C14" s="13" t="s">
        <v>26</v>
      </c>
      <c r="D14" s="6"/>
      <c r="E14" s="6" t="s">
        <v>26</v>
      </c>
      <c r="F14" s="14" t="e">
        <f>#REF!*0.14</f>
        <v>#REF!</v>
      </c>
      <c r="G14" s="14">
        <v>58980</v>
      </c>
      <c r="H14" s="15">
        <v>6.4720865207069371</v>
      </c>
      <c r="J14">
        <v>518976</v>
      </c>
      <c r="K14">
        <v>301805.30099999998</v>
      </c>
      <c r="L14" t="e">
        <f t="shared" si="1"/>
        <v>#REF!</v>
      </c>
      <c r="M14" t="e">
        <f t="shared" si="2"/>
        <v>#REF!</v>
      </c>
    </row>
    <row r="15" spans="1:13" ht="15.75" x14ac:dyDescent="0.25">
      <c r="A15" s="9"/>
      <c r="B15" s="10"/>
      <c r="C15" s="12"/>
      <c r="D15" s="10"/>
      <c r="E15" s="10"/>
      <c r="F15" s="10"/>
      <c r="G15" s="10"/>
      <c r="H15" s="10"/>
    </row>
    <row r="16" spans="1:13" ht="55.5" customHeight="1" x14ac:dyDescent="0.25">
      <c r="A16" s="41" t="s">
        <v>29</v>
      </c>
      <c r="B16" s="41"/>
      <c r="C16" s="41"/>
      <c r="D16" s="41"/>
      <c r="E16" s="41"/>
      <c r="F16" s="41"/>
      <c r="G16" s="41"/>
      <c r="H16" s="41"/>
    </row>
    <row r="18" spans="1:8" ht="51.75" customHeight="1" x14ac:dyDescent="0.25">
      <c r="A18" s="41" t="s">
        <v>30</v>
      </c>
      <c r="B18" s="41"/>
      <c r="C18" s="41"/>
      <c r="D18" s="41"/>
      <c r="E18" s="41"/>
      <c r="F18" s="41"/>
      <c r="G18" s="41"/>
      <c r="H18" s="41"/>
    </row>
    <row r="19" spans="1:8" x14ac:dyDescent="0.25">
      <c r="C19"/>
      <c r="D19" s="32"/>
      <c r="E19" s="32"/>
      <c r="F19" s="32"/>
    </row>
    <row r="20" spans="1:8" ht="15.75" x14ac:dyDescent="0.25">
      <c r="B20" s="46" t="s">
        <v>31</v>
      </c>
      <c r="C20" s="46"/>
      <c r="D20" s="46"/>
      <c r="E20" s="46"/>
      <c r="F20" s="46"/>
      <c r="G20" s="46"/>
      <c r="H20" s="46"/>
    </row>
  </sheetData>
  <mergeCells count="10">
    <mergeCell ref="A16:H16"/>
    <mergeCell ref="A18:H18"/>
    <mergeCell ref="B12:B13"/>
    <mergeCell ref="A12:A13"/>
    <mergeCell ref="B20:H20"/>
    <mergeCell ref="A1:H1"/>
    <mergeCell ref="F12:F13"/>
    <mergeCell ref="G12:G13"/>
    <mergeCell ref="H12:H13"/>
    <mergeCell ref="A3:D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2019-07-19T09:57:41Z</dcterms:modified>
</cp:coreProperties>
</file>