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L15" i="1"/>
  <c r="M15" i="1" s="1"/>
  <c r="F14" i="1" l="1"/>
  <c r="G14" i="1" l="1"/>
  <c r="L14" i="1"/>
  <c r="M14" i="1" s="1"/>
  <c r="F4" i="1"/>
  <c r="L4" i="1" l="1"/>
  <c r="M4" i="1" s="1"/>
  <c r="F11" i="1"/>
  <c r="L11" i="1" s="1"/>
  <c r="M11" i="1" s="1"/>
  <c r="F10" i="1"/>
  <c r="F5" i="1"/>
  <c r="F6" i="1"/>
  <c r="L10" i="1" l="1"/>
  <c r="M10" i="1" s="1"/>
  <c r="L6" i="1"/>
  <c r="M6" i="1" s="1"/>
  <c r="L5" i="1"/>
  <c r="M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<sst xmlns="http://schemas.openxmlformats.org/spreadsheetml/2006/main" count="37" uniqueCount="35">
  <si>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</si>
  <si>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</si>
  <si>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</si>
  <si>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</si>
  <si>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</si>
  <si>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</si>
  <si>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</si>
  <si>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</si>
  <si>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</si>
  <si>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</si>
  <si>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</si>
  <si>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</si>
  <si>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</si>
  <si>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</si>
  <si>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</si>
  <si>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</si>
  <si>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</si>
  <si>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</si>
  <si>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</si>
  <si>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</si>
  <si>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>Дымоудаление</t>
  </si>
  <si>
    <t xml:space="preserve">Уборка мест общего пользования(16эт) </t>
  </si>
  <si>
    <t>Работы,необходимые для надлежащего содержания инженерных сетей дома</t>
  </si>
  <si>
    <t>Работы,необходимые для надлежащего содержания несущих и ненесущих конструкций   дома</t>
  </si>
  <si>
    <t xml:space="preserve"> </t>
  </si>
  <si>
    <t>смета</t>
  </si>
  <si>
    <t>1м2жил.пом.</t>
  </si>
  <si>
    <t>1 м2 пл.терр..</t>
  </si>
  <si>
    <t>Содержание кровли</t>
  </si>
  <si>
    <t xml:space="preserve">Управление + РКЦ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</si>
  <si>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</si>
  <si>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</si>
  <si>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</si>
  <si>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</si>
  <si>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д.16!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</si>
</sst>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Q6" sqref="Q6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5" width="15" hidden="1" customWidth="1"/>
    <col min="6" max="7" width="15" style="21" hidden="1" customWidth="1"/>
    <col min="8" max="8" width="15.7109375" style="22" customWidth="1"/>
    <col min="9" max="13" width="0" hidden="1" customWidth="1"/>
  </cols>
  <sheetData>
    <row r="1" spans="1:13" s="1" customFormat="1" ht="133.5" customHeight="1" x14ac:dyDescent="0.25">
      <c r="A1" s="53" t="s">
        <v>34</v>
      </c>
      <c r="B1" s="53"/>
      <c r="C1" s="53"/>
      <c r="D1" s="53"/>
      <c r="E1" s="53"/>
      <c r="F1" s="53"/>
      <c r="G1" s="53"/>
      <c r="H1" s="53"/>
      <c r="I1" s="7"/>
      <c r="J1" s="7"/>
      <c r="K1" s="7"/>
      <c r="L1" s="7"/>
      <c r="M1" s="7"/>
    </row>
    <row r="2" spans="1:13" s="6" customFormat="1" ht="48" thickBot="1" x14ac:dyDescent="0.3">
      <c r="A2" s="38" t="s">
        <v>0</v>
      </c>
      <c r="B2" s="39" t="s">
        <v>1</v>
      </c>
      <c r="C2" s="39" t="s">
        <v>2</v>
      </c>
      <c r="D2" s="39" t="s">
        <v>9</v>
      </c>
      <c r="E2" s="39" t="s">
        <v>10</v>
      </c>
      <c r="F2" s="39" t="s">
        <v>11</v>
      </c>
      <c r="G2" s="39" t="s">
        <v>12</v>
      </c>
      <c r="H2" s="40" t="s">
        <v>3</v>
      </c>
    </row>
    <row r="3" spans="1:13" s="6" customFormat="1" ht="18" thickBot="1" x14ac:dyDescent="0.3">
      <c r="A3" s="58" t="s">
        <v>30</v>
      </c>
      <c r="B3" s="59"/>
      <c r="C3" s="59"/>
      <c r="D3" s="60"/>
      <c r="E3" s="43"/>
      <c r="F3" s="43"/>
      <c r="G3" s="44"/>
      <c r="H3" s="45">
        <f>SUM(H4:H15)</f>
        <v>38.003715122541145</v>
      </c>
    </row>
    <row r="4" spans="1:13" ht="24" customHeight="1" x14ac:dyDescent="0.25">
      <c r="A4" s="35">
        <v>1</v>
      </c>
      <c r="B4" s="34" t="s">
        <v>4</v>
      </c>
      <c r="C4" s="41" t="s">
        <v>27</v>
      </c>
      <c r="D4" s="42">
        <v>4</v>
      </c>
      <c r="E4" s="42">
        <v>1306.5</v>
      </c>
      <c r="F4" s="36">
        <f>D4*E4</f>
        <v>5226</v>
      </c>
      <c r="G4" s="36">
        <v>10146</v>
      </c>
      <c r="H4" s="37">
        <v>1.993885225146917</v>
      </c>
      <c r="J4">
        <v>216325.68</v>
      </c>
      <c r="K4">
        <v>127010.40000000001</v>
      </c>
      <c r="L4">
        <f>F4*6</f>
        <v>31356</v>
      </c>
      <c r="M4">
        <f>K4+L4</f>
        <v>158366.40000000002</v>
      </c>
    </row>
    <row r="5" spans="1:13" ht="24" customHeight="1" x14ac:dyDescent="0.25">
      <c r="A5" s="3">
        <v>2</v>
      </c>
      <c r="B5" s="4" t="s">
        <v>21</v>
      </c>
      <c r="C5" s="10" t="s">
        <v>6</v>
      </c>
      <c r="D5" s="5">
        <v>20.28</v>
      </c>
      <c r="E5" s="5">
        <v>606.9</v>
      </c>
      <c r="F5" s="17">
        <f t="shared" ref="F5:F6" si="0">D5*E5</f>
        <v>12307.932000000001</v>
      </c>
      <c r="G5" s="17">
        <v>20984</v>
      </c>
      <c r="H5" s="15">
        <v>4.1237618336766122</v>
      </c>
      <c r="J5">
        <v>200910.88800000001</v>
      </c>
      <c r="K5">
        <v>73847.592000000004</v>
      </c>
      <c r="L5">
        <f>F5*6</f>
        <v>73847.592000000004</v>
      </c>
      <c r="M5">
        <f t="shared" ref="M5:M15" si="1">K5+L5</f>
        <v>147695.18400000001</v>
      </c>
    </row>
    <row r="6" spans="1:13" ht="24" customHeight="1" x14ac:dyDescent="0.25">
      <c r="A6" s="3">
        <v>3</v>
      </c>
      <c r="B6" s="4" t="s">
        <v>5</v>
      </c>
      <c r="C6" s="10" t="s">
        <v>26</v>
      </c>
      <c r="D6" s="5">
        <v>1.8</v>
      </c>
      <c r="E6" s="5">
        <v>5292.1</v>
      </c>
      <c r="F6" s="17">
        <f t="shared" si="0"/>
        <v>9525.7800000000007</v>
      </c>
      <c r="G6" s="17">
        <v>13119</v>
      </c>
      <c r="H6" s="15">
        <v>2.5781372234084765</v>
      </c>
      <c r="J6">
        <v>86470.56</v>
      </c>
      <c r="K6">
        <v>54378</v>
      </c>
      <c r="L6">
        <f>F6*6</f>
        <v>57154.680000000008</v>
      </c>
      <c r="M6">
        <f t="shared" si="1"/>
        <v>111532.68000000001</v>
      </c>
    </row>
    <row r="7" spans="1:13" ht="24" customHeight="1" x14ac:dyDescent="0.25">
      <c r="A7" s="24">
        <v>4</v>
      </c>
      <c r="B7" s="33" t="s">
        <v>22</v>
      </c>
      <c r="C7" s="10" t="s">
        <v>14</v>
      </c>
      <c r="D7" s="5">
        <v>127.67</v>
      </c>
      <c r="E7" s="32">
        <v>5595.55</v>
      </c>
      <c r="F7" s="26">
        <v>21766</v>
      </c>
      <c r="G7" s="26">
        <v>28823</v>
      </c>
      <c r="H7" s="28">
        <v>5.6642769411008862</v>
      </c>
      <c r="J7">
        <v>264840</v>
      </c>
      <c r="K7">
        <v>130596</v>
      </c>
      <c r="L7">
        <f>F7*6</f>
        <v>130596</v>
      </c>
      <c r="M7">
        <f t="shared" si="1"/>
        <v>261192</v>
      </c>
    </row>
    <row r="8" spans="1:13" ht="24" customHeight="1" x14ac:dyDescent="0.25">
      <c r="A8" s="3">
        <v>5</v>
      </c>
      <c r="B8" s="4" t="s">
        <v>23</v>
      </c>
      <c r="C8" s="10" t="s">
        <v>14</v>
      </c>
      <c r="D8" s="5">
        <v>2.61</v>
      </c>
      <c r="E8" s="32">
        <v>5595.55</v>
      </c>
      <c r="F8" s="26">
        <v>31942</v>
      </c>
      <c r="G8" s="30">
        <v>38063</v>
      </c>
      <c r="H8" s="31">
        <v>7.4801156440732415</v>
      </c>
      <c r="I8">
        <v>365160</v>
      </c>
      <c r="J8">
        <v>469692</v>
      </c>
      <c r="K8">
        <v>191652</v>
      </c>
      <c r="L8">
        <f>F8*6</f>
        <v>191652</v>
      </c>
      <c r="M8">
        <f t="shared" si="1"/>
        <v>383304</v>
      </c>
    </row>
    <row r="9" spans="1:13" ht="24" customHeight="1" x14ac:dyDescent="0.25">
      <c r="A9" s="25">
        <v>6</v>
      </c>
      <c r="B9" s="23" t="s">
        <v>28</v>
      </c>
      <c r="C9" s="10" t="s">
        <v>13</v>
      </c>
      <c r="D9" s="5"/>
      <c r="E9" s="5">
        <v>654.20000000000005</v>
      </c>
      <c r="F9" s="27"/>
      <c r="G9" s="27">
        <v>1433</v>
      </c>
      <c r="H9" s="29">
        <v>0.28161221443283385</v>
      </c>
    </row>
    <row r="10" spans="1:13" ht="24" customHeight="1" x14ac:dyDescent="0.25">
      <c r="A10" s="3">
        <v>7</v>
      </c>
      <c r="B10" s="4" t="s">
        <v>17</v>
      </c>
      <c r="C10" s="10" t="s">
        <v>7</v>
      </c>
      <c r="D10" s="5">
        <v>1.1200000000000001</v>
      </c>
      <c r="E10" s="5">
        <v>5292.1</v>
      </c>
      <c r="F10" s="17">
        <f>D10*E10</f>
        <v>5927.152000000001</v>
      </c>
      <c r="G10" s="17">
        <v>6351</v>
      </c>
      <c r="H10" s="15">
        <v>1.248</v>
      </c>
      <c r="J10">
        <v>68078.964000000007</v>
      </c>
      <c r="K10">
        <v>33975.282000000007</v>
      </c>
      <c r="L10">
        <f t="shared" ref="L10:L15" si="2">F10*6</f>
        <v>35562.912000000004</v>
      </c>
      <c r="M10">
        <f t="shared" si="1"/>
        <v>69538.194000000018</v>
      </c>
    </row>
    <row r="11" spans="1:13" ht="24" customHeight="1" x14ac:dyDescent="0.25">
      <c r="A11" s="3">
        <v>9</v>
      </c>
      <c r="B11" s="4" t="s">
        <v>19</v>
      </c>
      <c r="C11" s="10" t="s">
        <v>8</v>
      </c>
      <c r="D11" s="5">
        <v>15058.92</v>
      </c>
      <c r="E11" s="5">
        <v>2</v>
      </c>
      <c r="F11" s="17">
        <f t="shared" ref="F11" si="3">D11*E11</f>
        <v>30117.84</v>
      </c>
      <c r="G11" s="17">
        <v>28293</v>
      </c>
      <c r="H11" s="15">
        <v>5.5601216908221689</v>
      </c>
      <c r="J11">
        <v>361416</v>
      </c>
      <c r="K11">
        <v>180707.04</v>
      </c>
      <c r="L11">
        <f t="shared" si="2"/>
        <v>180707.04</v>
      </c>
      <c r="M11">
        <f t="shared" si="1"/>
        <v>361414.08</v>
      </c>
    </row>
    <row r="12" spans="1:13" ht="12" customHeight="1" x14ac:dyDescent="0.25">
      <c r="A12" s="51">
        <v>10</v>
      </c>
      <c r="B12" s="49" t="s">
        <v>18</v>
      </c>
      <c r="C12" s="10" t="s">
        <v>15</v>
      </c>
      <c r="D12" s="10">
        <v>0.49</v>
      </c>
      <c r="E12" s="5">
        <v>10</v>
      </c>
      <c r="F12" s="54">
        <v>101</v>
      </c>
      <c r="G12" s="54">
        <v>115</v>
      </c>
      <c r="H12" s="56">
        <f>G12/E10</f>
        <v>2.1730503958730937E-2</v>
      </c>
      <c r="J12">
        <v>1116</v>
      </c>
      <c r="K12">
        <v>606</v>
      </c>
      <c r="L12">
        <f t="shared" si="2"/>
        <v>606</v>
      </c>
      <c r="M12">
        <f t="shared" si="1"/>
        <v>1212</v>
      </c>
    </row>
    <row r="13" spans="1:13" ht="12" customHeight="1" x14ac:dyDescent="0.25">
      <c r="A13" s="52"/>
      <c r="B13" s="50"/>
      <c r="C13" s="10" t="s">
        <v>16</v>
      </c>
      <c r="D13" s="10">
        <v>0.25</v>
      </c>
      <c r="E13" s="5">
        <v>383.6</v>
      </c>
      <c r="F13" s="55"/>
      <c r="G13" s="55"/>
      <c r="H13" s="57"/>
      <c r="J13">
        <v>0</v>
      </c>
      <c r="K13">
        <v>0</v>
      </c>
      <c r="L13">
        <f t="shared" si="2"/>
        <v>0</v>
      </c>
      <c r="M13">
        <f t="shared" si="1"/>
        <v>0</v>
      </c>
    </row>
    <row r="14" spans="1:13" ht="24" customHeight="1" x14ac:dyDescent="0.25">
      <c r="A14" s="13">
        <v>11</v>
      </c>
      <c r="B14" s="14" t="s">
        <v>20</v>
      </c>
      <c r="C14" s="10" t="s">
        <v>25</v>
      </c>
      <c r="D14" s="10">
        <v>14047</v>
      </c>
      <c r="E14" s="5">
        <v>1</v>
      </c>
      <c r="F14" s="18">
        <f>D14*E14</f>
        <v>14047</v>
      </c>
      <c r="G14" s="18">
        <f>F14</f>
        <v>14047</v>
      </c>
      <c r="H14" s="16">
        <v>2.7605071710663061</v>
      </c>
      <c r="J14">
        <v>109435.344</v>
      </c>
      <c r="K14">
        <v>84282</v>
      </c>
      <c r="L14">
        <f t="shared" si="2"/>
        <v>84282</v>
      </c>
      <c r="M14">
        <f t="shared" si="1"/>
        <v>168564</v>
      </c>
    </row>
    <row r="15" spans="1:13" ht="24" customHeight="1" x14ac:dyDescent="0.25">
      <c r="A15" s="3">
        <v>12</v>
      </c>
      <c r="B15" s="4" t="s">
        <v>29</v>
      </c>
      <c r="C15" s="12" t="s">
        <v>24</v>
      </c>
      <c r="D15" s="5"/>
      <c r="E15" s="5" t="s">
        <v>24</v>
      </c>
      <c r="F15" s="17">
        <v>29354</v>
      </c>
      <c r="G15" s="17">
        <v>32015</v>
      </c>
      <c r="H15" s="15">
        <v>6.2915666748549723</v>
      </c>
      <c r="J15">
        <v>337685.04</v>
      </c>
      <c r="K15">
        <v>168522</v>
      </c>
      <c r="L15">
        <f t="shared" si="2"/>
        <v>176124</v>
      </c>
      <c r="M15">
        <f t="shared" si="1"/>
        <v>344646</v>
      </c>
    </row>
    <row r="16" spans="1:13" ht="15.75" x14ac:dyDescent="0.25">
      <c r="A16" s="8"/>
      <c r="B16" s="9"/>
      <c r="C16" s="11"/>
      <c r="D16" s="9"/>
      <c r="E16" s="9"/>
      <c r="F16" s="19"/>
      <c r="G16" s="19"/>
      <c r="H16" s="20"/>
    </row>
    <row r="17" spans="1:8" ht="66.75" customHeight="1" x14ac:dyDescent="0.25">
      <c r="A17" s="47" t="s">
        <v>31</v>
      </c>
      <c r="B17" s="47"/>
      <c r="C17" s="47"/>
      <c r="D17" s="47"/>
      <c r="E17" s="47"/>
      <c r="F17" s="47"/>
      <c r="G17" s="47"/>
      <c r="H17" s="47"/>
    </row>
    <row r="18" spans="1:8" x14ac:dyDescent="0.25">
      <c r="F18"/>
      <c r="G18"/>
      <c r="H18"/>
    </row>
    <row r="19" spans="1:8" ht="48" customHeight="1" x14ac:dyDescent="0.25">
      <c r="A19" s="47" t="s">
        <v>32</v>
      </c>
      <c r="B19" s="47"/>
      <c r="C19" s="47"/>
      <c r="D19" s="47"/>
      <c r="E19" s="47"/>
      <c r="F19" s="47"/>
      <c r="G19" s="47"/>
      <c r="H19" s="47"/>
    </row>
    <row r="20" spans="1:8" x14ac:dyDescent="0.25">
      <c r="C20"/>
      <c r="D20" s="46"/>
      <c r="E20" s="46"/>
      <c r="F20" s="46"/>
      <c r="G20"/>
      <c r="H20"/>
    </row>
    <row r="21" spans="1:8" ht="15.75" x14ac:dyDescent="0.25">
      <c r="B21" s="48" t="s">
        <v>33</v>
      </c>
      <c r="C21" s="48"/>
      <c r="D21" s="48"/>
      <c r="E21" s="48"/>
      <c r="F21" s="48"/>
      <c r="G21" s="48"/>
      <c r="H21" s="48"/>
    </row>
  </sheetData>
  <mergeCells count="10">
    <mergeCell ref="A1:H1"/>
    <mergeCell ref="F12:F13"/>
    <mergeCell ref="G12:G13"/>
    <mergeCell ref="H12:H13"/>
    <mergeCell ref="A3:D3"/>
    <mergeCell ref="A17:H17"/>
    <mergeCell ref="A19:H19"/>
    <mergeCell ref="B21:H21"/>
    <mergeCell ref="B12:B13"/>
    <mergeCell ref="A12:A1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2019-07-19T10:57:38Z</dcterms:modified>
</cp:coreProperties>
</file>