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5" i="1" l="1"/>
  <c r="L5" i="1" s="1"/>
  <c r="K10" i="1"/>
  <c r="L10" i="1" s="1"/>
  <c r="F15" i="1"/>
  <c r="K15" i="1" s="1"/>
  <c r="L15" i="1" s="1"/>
  <c r="K4" i="1"/>
  <c r="L4" i="1" s="1"/>
  <c r="K12" i="1"/>
  <c r="L12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<sst xmlns="http://schemas.openxmlformats.org/spreadsheetml/2006/main" count="37" uniqueCount="35">
  <si>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</si>
  <si>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</si>
  <si>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</si>
  <si>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</si>
  <si>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</si>
  <si>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</si>
  <si>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</si>
  <si>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</si>
  <si>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</si>
  <si>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</si>
  <si>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</si>
  <si>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</si>
  <si>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</si>
  <si>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</si>
  <si>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</si>
  <si>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</si>
  <si>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</si>
  <si>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</si>
  <si>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</si>
  <si>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</si>
  <si>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</si>
  <si>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 по надлежащему содержанию инженерных систем дома</t>
  </si>
  <si>
    <t>Работы по надлежащему содержанию несущих и ненесущих конструкций  дома</t>
  </si>
  <si>
    <t>1 м2 пл.терр.</t>
  </si>
  <si>
    <t>Содержание кровли</t>
  </si>
  <si>
    <t>Содержание контейнерных площадок</t>
  </si>
  <si>
    <t>м2 жил.пом.</t>
  </si>
  <si>
    <t>квартиры</t>
  </si>
  <si>
    <t xml:space="preserve"> </t>
  </si>
  <si>
    <t xml:space="preserve">Управление + РКЦ </t>
  </si>
  <si>
    <t>Содержание жилого помещения:</t>
  </si>
  <si>
    <t xml:space="preserve">    Уважаемые собственники МКД ул. Молодежная д.26!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</si>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</sst>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0" t="s">
        <v>31</v>
      </c>
      <c r="B1" s="30"/>
      <c r="C1" s="30"/>
      <c r="D1" s="30"/>
      <c r="E1" s="30"/>
      <c r="F1" s="30"/>
      <c r="G1" s="30"/>
      <c r="H1" s="30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5" t="s">
        <v>30</v>
      </c>
      <c r="B3" s="36"/>
      <c r="C3" s="27"/>
      <c r="D3" s="27"/>
      <c r="E3" s="27"/>
      <c r="F3" s="27"/>
      <c r="G3" s="27"/>
      <c r="H3" s="28">
        <f>SUM(H4:H15)</f>
        <v>26.295024880738136</v>
      </c>
    </row>
    <row r="4" spans="1:13" ht="15.75" x14ac:dyDescent="0.25">
      <c r="A4" s="5">
        <v>1</v>
      </c>
      <c r="B4" s="6" t="s">
        <v>4</v>
      </c>
      <c r="C4" s="12" t="s">
        <v>23</v>
      </c>
      <c r="D4" s="7">
        <v>4</v>
      </c>
      <c r="E4" s="7">
        <v>963.1</v>
      </c>
      <c r="F4" s="16">
        <f>D4*E4</f>
        <v>3852.4</v>
      </c>
      <c r="G4" s="16">
        <v>7479</v>
      </c>
      <c r="H4" s="15">
        <v>2.2218870511611968</v>
      </c>
      <c r="I4">
        <v>142926.47999999998</v>
      </c>
      <c r="J4">
        <v>84016.799999999988</v>
      </c>
      <c r="K4">
        <f>F4*6</f>
        <v>23114.400000000001</v>
      </c>
      <c r="L4">
        <f>J4+K4</f>
        <v>107131.19999999998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389</v>
      </c>
      <c r="F5" s="16">
        <f t="shared" ref="F5:F6" si="0">D5*E5</f>
        <v>10483.549999999999</v>
      </c>
      <c r="G5" s="16">
        <v>12387</v>
      </c>
      <c r="H5" s="15">
        <v>3.679972576913189</v>
      </c>
      <c r="I5">
        <v>105636.84</v>
      </c>
      <c r="J5">
        <v>62901.299999999996</v>
      </c>
      <c r="K5">
        <f t="shared" ref="K5:K15" si="1">F5*6</f>
        <v>62901.299999999996</v>
      </c>
      <c r="L5">
        <f t="shared" ref="L5:L15" si="2">J5+K5</f>
        <v>125802.59999999999</v>
      </c>
    </row>
    <row r="6" spans="1:13" ht="22.5" customHeight="1" x14ac:dyDescent="0.25">
      <c r="A6" s="5">
        <v>3</v>
      </c>
      <c r="B6" s="6" t="s">
        <v>25</v>
      </c>
      <c r="C6" s="12" t="s">
        <v>26</v>
      </c>
      <c r="D6" s="7">
        <v>0</v>
      </c>
      <c r="E6" s="7">
        <v>3500.7</v>
      </c>
      <c r="F6" s="16">
        <f t="shared" si="0"/>
        <v>0</v>
      </c>
      <c r="G6" s="16">
        <v>2153</v>
      </c>
      <c r="H6" s="15">
        <v>0.63962064729911172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32.1" customHeight="1" x14ac:dyDescent="0.25">
      <c r="A7" s="17">
        <v>4</v>
      </c>
      <c r="B7" s="26" t="s">
        <v>21</v>
      </c>
      <c r="C7" s="12" t="s">
        <v>13</v>
      </c>
      <c r="D7" s="7">
        <v>151.09</v>
      </c>
      <c r="E7" s="7">
        <v>3695.2</v>
      </c>
      <c r="F7" s="19" t="e">
        <f>D7*E7+#REF!*#REF!</f>
        <v>#REF!</v>
      </c>
      <c r="G7" s="19">
        <v>20650</v>
      </c>
      <c r="H7" s="21">
        <v>6.1347730453909222</v>
      </c>
      <c r="I7">
        <v>213116.44799999997</v>
      </c>
      <c r="J7">
        <v>107070.88800000001</v>
      </c>
      <c r="K7" t="e">
        <f t="shared" si="1"/>
        <v>#REF!</v>
      </c>
      <c r="L7" t="e">
        <f t="shared" si="2"/>
        <v>#REF!</v>
      </c>
    </row>
    <row r="8" spans="1:13" ht="32.1" customHeight="1" x14ac:dyDescent="0.25">
      <c r="A8" s="5">
        <v>5</v>
      </c>
      <c r="B8" s="12" t="s">
        <v>22</v>
      </c>
      <c r="C8" s="12" t="s">
        <v>13</v>
      </c>
      <c r="D8" s="7">
        <v>2.87</v>
      </c>
      <c r="E8" s="7">
        <v>3695.2</v>
      </c>
      <c r="F8" s="19">
        <v>17106</v>
      </c>
      <c r="G8" s="24">
        <v>20289</v>
      </c>
      <c r="H8" s="25">
        <v>6.0275259233867517</v>
      </c>
      <c r="I8">
        <v>170256</v>
      </c>
      <c r="J8">
        <v>102636</v>
      </c>
      <c r="K8">
        <f t="shared" si="1"/>
        <v>102636</v>
      </c>
      <c r="L8">
        <f t="shared" si="2"/>
        <v>205272</v>
      </c>
    </row>
    <row r="9" spans="1:13" ht="20.25" customHeight="1" x14ac:dyDescent="0.25">
      <c r="A9" s="18">
        <v>6</v>
      </c>
      <c r="B9" s="23" t="s">
        <v>24</v>
      </c>
      <c r="C9" s="12" t="s">
        <v>12</v>
      </c>
      <c r="D9" s="7"/>
      <c r="E9" s="7">
        <v>940</v>
      </c>
      <c r="F9" s="20"/>
      <c r="G9" s="20">
        <v>2058</v>
      </c>
      <c r="H9" s="22">
        <v>0.6113977204559089</v>
      </c>
    </row>
    <row r="10" spans="1:13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3500.7</v>
      </c>
      <c r="F10" s="16">
        <f>D10*E10</f>
        <v>3920.7840000000001</v>
      </c>
      <c r="G10" s="16">
        <v>4201</v>
      </c>
      <c r="H10" s="15">
        <v>1.248</v>
      </c>
      <c r="I10">
        <v>44979.804000000004</v>
      </c>
      <c r="J10">
        <v>22474.493999999999</v>
      </c>
      <c r="K10">
        <f t="shared" si="1"/>
        <v>23524.704000000002</v>
      </c>
      <c r="L10">
        <f t="shared" si="2"/>
        <v>45999.198000000004</v>
      </c>
    </row>
    <row r="11" spans="1:13" ht="21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3500.7</v>
      </c>
      <c r="F11" s="16">
        <f t="shared" ref="F11:F12" si="3">D11*E11</f>
        <v>455.09100000000001</v>
      </c>
      <c r="G11" s="16">
        <v>2990</v>
      </c>
      <c r="H11" s="15">
        <v>0.88827948695975101</v>
      </c>
      <c r="I11">
        <v>5044.4639999999999</v>
      </c>
      <c r="J11">
        <v>2730.5460000000003</v>
      </c>
      <c r="K11">
        <f t="shared" si="1"/>
        <v>2730.5460000000003</v>
      </c>
      <c r="L11">
        <f t="shared" si="2"/>
        <v>5461.0920000000006</v>
      </c>
    </row>
    <row r="12" spans="1:13" ht="19.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78</v>
      </c>
      <c r="F12" s="16">
        <f t="shared" si="3"/>
        <v>17.16</v>
      </c>
      <c r="G12" s="16">
        <v>846</v>
      </c>
      <c r="H12" s="15">
        <v>0.25133259062473223</v>
      </c>
      <c r="I12">
        <v>4203.72</v>
      </c>
      <c r="J12">
        <v>4620.924</v>
      </c>
      <c r="K12">
        <f t="shared" si="1"/>
        <v>102.96000000000001</v>
      </c>
      <c r="L12">
        <f t="shared" si="2"/>
        <v>4723.884</v>
      </c>
    </row>
    <row r="13" spans="1:13" ht="18.75" customHeight="1" x14ac:dyDescent="0.25">
      <c r="A13" s="40">
        <v>10</v>
      </c>
      <c r="B13" s="38" t="s">
        <v>17</v>
      </c>
      <c r="C13" s="12" t="s">
        <v>14</v>
      </c>
      <c r="D13" s="12">
        <v>0</v>
      </c>
      <c r="E13" s="7">
        <v>0</v>
      </c>
      <c r="F13" s="31">
        <f>D14*E14</f>
        <v>186.25</v>
      </c>
      <c r="G13" s="31">
        <v>215</v>
      </c>
      <c r="H13" s="33">
        <f>G13/E10</f>
        <v>6.1416288170937243E-2</v>
      </c>
      <c r="I13">
        <v>2056.1999999999998</v>
      </c>
      <c r="J13">
        <v>1117.5</v>
      </c>
      <c r="K13">
        <f t="shared" si="1"/>
        <v>1117.5</v>
      </c>
      <c r="L13">
        <f t="shared" si="2"/>
        <v>2235</v>
      </c>
    </row>
    <row r="14" spans="1:13" ht="18.75" customHeight="1" x14ac:dyDescent="0.25">
      <c r="A14" s="41"/>
      <c r="B14" s="39"/>
      <c r="C14" s="12" t="s">
        <v>15</v>
      </c>
      <c r="D14" s="12">
        <v>0.25</v>
      </c>
      <c r="E14" s="7">
        <v>745</v>
      </c>
      <c r="F14" s="32"/>
      <c r="G14" s="32"/>
      <c r="H14" s="34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0.25" customHeight="1" x14ac:dyDescent="0.25">
      <c r="A15" s="5">
        <v>11</v>
      </c>
      <c r="B15" s="6" t="s">
        <v>29</v>
      </c>
      <c r="C15" s="14" t="s">
        <v>28</v>
      </c>
      <c r="D15" s="7"/>
      <c r="E15" s="7" t="s">
        <v>28</v>
      </c>
      <c r="F15" s="16" t="e">
        <f>0.14*#REF!</f>
        <v>#REF!</v>
      </c>
      <c r="G15" s="16">
        <v>15251</v>
      </c>
      <c r="H15" s="15">
        <v>4.5308195503756403</v>
      </c>
      <c r="I15">
        <v>162960</v>
      </c>
      <c r="J15">
        <v>81424.881720000005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1" customHeight="1" x14ac:dyDescent="0.25">
      <c r="A17" s="37" t="s">
        <v>32</v>
      </c>
      <c r="B17" s="37"/>
      <c r="C17" s="37"/>
      <c r="D17" s="37"/>
      <c r="E17" s="37"/>
      <c r="F17" s="37"/>
      <c r="G17" s="37"/>
      <c r="H17" s="37"/>
    </row>
    <row r="19" spans="1:8" ht="54" customHeight="1" x14ac:dyDescent="0.25">
      <c r="A19" s="37" t="s">
        <v>33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29"/>
      <c r="E20" s="29"/>
      <c r="F20" s="29"/>
    </row>
    <row r="21" spans="1:8" ht="15.75" x14ac:dyDescent="0.25">
      <c r="B21" s="42" t="s">
        <v>34</v>
      </c>
      <c r="C21" s="42"/>
      <c r="D21" s="42"/>
      <c r="E21" s="42"/>
      <c r="F21" s="42"/>
      <c r="G21" s="42"/>
      <c r="H21" s="42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2019-07-19T11:02:53Z</dcterms:modified>
</cp:coreProperties>
</file>