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8" i="1" l="1"/>
  <c r="M8" i="1" s="1"/>
  <c r="L14" i="1"/>
  <c r="M14" i="1" s="1"/>
  <c r="I8" i="1" l="1"/>
  <c r="F7" i="1" l="1"/>
  <c r="L7" i="1" s="1"/>
  <c r="M7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5" i="1" l="1"/>
  <c r="M5" i="1" s="1"/>
  <c r="L10" i="1"/>
  <c r="M10" i="1" s="1"/>
  <c r="L12" i="1"/>
  <c r="M12" i="1" s="1"/>
  <c r="L11" i="1"/>
  <c r="M11" i="1" s="1"/>
  <c r="L4" i="1"/>
  <c r="M4" i="1" s="1"/>
  <c r="F15" i="1" l="1"/>
  <c r="L15" i="1" s="1"/>
  <c r="M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<sst xmlns="http://schemas.openxmlformats.org/spreadsheetml/2006/main" count="37" uniqueCount="35">
  <si>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</si>
  <si>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</si>
  <si>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</si>
  <si>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</si>
  <si>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</si>
  <si>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</si>
  <si>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пл. помещ.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</si>
  <si>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</si>
  <si>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</si>
  <si>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</si>
  <si>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</si>
  <si>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</si>
  <si>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</si>
  <si>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</si>
  <si>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</si>
  <si>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</si>
  <si>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</si>
  <si>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</si>
  <si>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</si>
  <si>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</si>
  <si>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</si>
  <si>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</si>
  <si>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</si>
  <si>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кровли</t>
  </si>
  <si>
    <t>Работы,необходимые для надлежащего содержания  конструкций дома</t>
  </si>
  <si>
    <t>м2 жил. пом.</t>
  </si>
  <si>
    <t>Содержание контейнерных площадок</t>
  </si>
  <si>
    <t>квартиры</t>
  </si>
  <si>
    <t xml:space="preserve"> 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</si>
  <si>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</si>
  <si>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</si>
  <si>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</si>
  <si>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</si>
  <si>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</si>
  <si>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  Уважаемые собственники МКД ул. Молодежная д.28!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</si>
</sst>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zoomScaleSheetLayoutView="100" workbookViewId="0">
      <selection sqref="A1:H1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</row>
    <row r="3" spans="1:13" s="8" customFormat="1" ht="18" thickBot="1" x14ac:dyDescent="0.3">
      <c r="A3" s="36" t="s">
        <v>30</v>
      </c>
      <c r="B3" s="37"/>
      <c r="C3" s="28"/>
      <c r="D3" s="28"/>
      <c r="E3" s="28"/>
      <c r="F3" s="28"/>
      <c r="G3" s="28"/>
      <c r="H3" s="29">
        <f>SUM(H4:H15)</f>
        <v>26.2956938962827</v>
      </c>
    </row>
    <row r="4" spans="1:13" ht="31.5" x14ac:dyDescent="0.25">
      <c r="A4" s="5">
        <v>1</v>
      </c>
      <c r="B4" s="6" t="s">
        <v>4</v>
      </c>
      <c r="C4" s="12" t="s">
        <v>6</v>
      </c>
      <c r="D4" s="7">
        <v>4</v>
      </c>
      <c r="E4" s="7">
        <v>1113.4000000000001</v>
      </c>
      <c r="F4" s="16">
        <f>D4*E4</f>
        <v>4453.6000000000004</v>
      </c>
      <c r="G4" s="16">
        <v>8646</v>
      </c>
      <c r="H4" s="15">
        <v>2.5791188618632397</v>
      </c>
      <c r="J4">
        <v>142541.73599999998</v>
      </c>
      <c r="K4">
        <v>83673.600000000006</v>
      </c>
      <c r="L4">
        <f>F4*6</f>
        <v>26721.600000000002</v>
      </c>
      <c r="M4">
        <f>K4+L4</f>
        <v>110395.20000000001</v>
      </c>
    </row>
    <row r="5" spans="1:13" ht="24" customHeight="1" x14ac:dyDescent="0.25">
      <c r="A5" s="5">
        <v>2</v>
      </c>
      <c r="B5" s="6" t="s">
        <v>21</v>
      </c>
      <c r="C5" s="12" t="s">
        <v>7</v>
      </c>
      <c r="D5" s="7">
        <v>26.95</v>
      </c>
      <c r="E5" s="7">
        <v>343.2</v>
      </c>
      <c r="F5" s="16">
        <f t="shared" ref="F5:F6" si="0">D5*E5</f>
        <v>9249.24</v>
      </c>
      <c r="G5" s="16">
        <v>12387</v>
      </c>
      <c r="H5" s="15">
        <v>3.6950665442863699</v>
      </c>
      <c r="J5">
        <v>105636.84</v>
      </c>
      <c r="K5">
        <v>55495.44</v>
      </c>
      <c r="L5">
        <f t="shared" ref="L5:L14" si="1">F5*6</f>
        <v>55495.44</v>
      </c>
      <c r="M5">
        <f t="shared" ref="M5:M15" si="2">K5+L5</f>
        <v>110990.88</v>
      </c>
    </row>
    <row r="6" spans="1:13" ht="22.5" customHeight="1" x14ac:dyDescent="0.25">
      <c r="A6" s="5">
        <v>3</v>
      </c>
      <c r="B6" s="6" t="s">
        <v>26</v>
      </c>
      <c r="C6" s="12" t="s">
        <v>25</v>
      </c>
      <c r="D6" s="7">
        <v>0</v>
      </c>
      <c r="E6" s="7">
        <v>3383.8</v>
      </c>
      <c r="F6" s="16">
        <f t="shared" si="0"/>
        <v>0</v>
      </c>
      <c r="G6" s="16">
        <v>2163</v>
      </c>
      <c r="H6" s="15">
        <v>0.64522716842588335</v>
      </c>
      <c r="J6">
        <v>0</v>
      </c>
      <c r="K6">
        <v>0</v>
      </c>
      <c r="L6">
        <f t="shared" si="1"/>
        <v>0</v>
      </c>
      <c r="M6">
        <f t="shared" si="2"/>
        <v>0</v>
      </c>
    </row>
    <row r="7" spans="1:13" ht="32.1" customHeight="1" x14ac:dyDescent="0.25">
      <c r="A7" s="17">
        <v>4</v>
      </c>
      <c r="B7" s="27" t="s">
        <v>22</v>
      </c>
      <c r="C7" s="12" t="s">
        <v>14</v>
      </c>
      <c r="D7" s="7">
        <v>151.09</v>
      </c>
      <c r="E7" s="26">
        <v>3606.7</v>
      </c>
      <c r="F7" s="19" t="e">
        <f>D7*E7+#REF!*#REF!</f>
        <v>#REF!</v>
      </c>
      <c r="G7" s="19">
        <v>20650</v>
      </c>
      <c r="H7" s="21">
        <v>6.1599357503441947</v>
      </c>
      <c r="J7">
        <v>212999.74560000002</v>
      </c>
      <c r="K7">
        <v>106200.04800000001</v>
      </c>
      <c r="L7" t="e">
        <f t="shared" si="1"/>
        <v>#REF!</v>
      </c>
      <c r="M7" t="e">
        <f t="shared" si="2"/>
        <v>#REF!</v>
      </c>
    </row>
    <row r="8" spans="1:13" ht="32.1" customHeight="1" x14ac:dyDescent="0.25">
      <c r="A8" s="5">
        <v>5</v>
      </c>
      <c r="B8" s="6" t="s">
        <v>24</v>
      </c>
      <c r="C8" s="12" t="s">
        <v>14</v>
      </c>
      <c r="D8" s="7">
        <v>2.87</v>
      </c>
      <c r="E8" s="26">
        <v>3606.7</v>
      </c>
      <c r="F8" s="19">
        <v>16824</v>
      </c>
      <c r="G8" s="24">
        <v>18710</v>
      </c>
      <c r="H8" s="25">
        <v>5.581229921982561</v>
      </c>
      <c r="I8">
        <f>F8*12</f>
        <v>201888</v>
      </c>
      <c r="J8">
        <v>200304</v>
      </c>
      <c r="K8">
        <v>100944</v>
      </c>
      <c r="L8">
        <f t="shared" si="1"/>
        <v>100944</v>
      </c>
      <c r="M8">
        <f t="shared" si="2"/>
        <v>201888</v>
      </c>
    </row>
    <row r="9" spans="1:13" ht="20.25" customHeight="1" x14ac:dyDescent="0.25">
      <c r="A9" s="18">
        <v>6</v>
      </c>
      <c r="B9" s="23" t="s">
        <v>23</v>
      </c>
      <c r="C9" s="12" t="s">
        <v>13</v>
      </c>
      <c r="D9" s="7"/>
      <c r="E9" s="7">
        <v>940</v>
      </c>
      <c r="F9" s="20"/>
      <c r="G9" s="20">
        <v>2058</v>
      </c>
      <c r="H9" s="22">
        <v>0.61390546122074341</v>
      </c>
    </row>
    <row r="10" spans="1:13" ht="23.25" customHeight="1" x14ac:dyDescent="0.25">
      <c r="A10" s="5">
        <v>7</v>
      </c>
      <c r="B10" s="6" t="s">
        <v>17</v>
      </c>
      <c r="C10" s="12" t="s">
        <v>8</v>
      </c>
      <c r="D10" s="7">
        <v>1.1200000000000001</v>
      </c>
      <c r="E10" s="7">
        <v>3486.4</v>
      </c>
      <c r="F10" s="16">
        <f>D10*E10</f>
        <v>3904.7680000000005</v>
      </c>
      <c r="G10" s="16">
        <v>4184</v>
      </c>
      <c r="H10" s="15">
        <v>1.248</v>
      </c>
      <c r="J10">
        <v>44858.722800000003</v>
      </c>
      <c r="K10">
        <v>22382.688000000002</v>
      </c>
      <c r="L10">
        <f t="shared" si="1"/>
        <v>23428.608000000004</v>
      </c>
      <c r="M10">
        <f t="shared" si="2"/>
        <v>45811.296000000002</v>
      </c>
    </row>
    <row r="11" spans="1:13" ht="21" customHeight="1" x14ac:dyDescent="0.25">
      <c r="A11" s="5">
        <v>8</v>
      </c>
      <c r="B11" s="6" t="s">
        <v>19</v>
      </c>
      <c r="C11" s="12" t="s">
        <v>20</v>
      </c>
      <c r="D11" s="7">
        <v>0.13</v>
      </c>
      <c r="E11" s="7">
        <v>3486.4</v>
      </c>
      <c r="F11" s="16">
        <f t="shared" ref="F11:F12" si="3">D11*E11</f>
        <v>453.23200000000003</v>
      </c>
      <c r="G11" s="16">
        <v>3133</v>
      </c>
      <c r="H11" s="15">
        <v>0.93458008260670034</v>
      </c>
      <c r="J11">
        <v>5030.8847999999998</v>
      </c>
      <c r="K11">
        <v>2719.3920000000003</v>
      </c>
      <c r="L11">
        <f t="shared" si="1"/>
        <v>2719.3920000000003</v>
      </c>
      <c r="M11">
        <f t="shared" si="2"/>
        <v>5438.7840000000006</v>
      </c>
    </row>
    <row r="12" spans="1:13" ht="19.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78</v>
      </c>
      <c r="F12" s="16">
        <f t="shared" si="3"/>
        <v>17.16</v>
      </c>
      <c r="G12" s="16">
        <v>846</v>
      </c>
      <c r="H12" s="15">
        <v>0.25236346948141347</v>
      </c>
      <c r="J12">
        <v>4192.4040000000005</v>
      </c>
      <c r="K12">
        <v>4602.0480000000007</v>
      </c>
      <c r="L12">
        <f t="shared" si="1"/>
        <v>102.96000000000001</v>
      </c>
      <c r="M12">
        <f t="shared" si="2"/>
        <v>4705.0080000000007</v>
      </c>
    </row>
    <row r="13" spans="1:13" ht="18.75" customHeight="1" x14ac:dyDescent="0.25">
      <c r="A13" s="41">
        <v>10</v>
      </c>
      <c r="B13" s="39" t="s">
        <v>18</v>
      </c>
      <c r="C13" s="12" t="s">
        <v>15</v>
      </c>
      <c r="D13" s="12">
        <v>0</v>
      </c>
      <c r="E13" s="7">
        <v>0</v>
      </c>
      <c r="F13" s="32">
        <f>D14*E14</f>
        <v>189.77500000000001</v>
      </c>
      <c r="G13" s="32">
        <v>219</v>
      </c>
      <c r="H13" s="34">
        <f>G13/E10</f>
        <v>6.2815511702615873E-2</v>
      </c>
      <c r="J13">
        <v>2095.116</v>
      </c>
      <c r="K13">
        <v>1138.6500000000001</v>
      </c>
      <c r="L13">
        <f t="shared" si="1"/>
        <v>1138.6500000000001</v>
      </c>
      <c r="M13">
        <f t="shared" si="2"/>
        <v>2277.3000000000002</v>
      </c>
    </row>
    <row r="14" spans="1:13" ht="18.75" customHeight="1" x14ac:dyDescent="0.25">
      <c r="A14" s="42"/>
      <c r="B14" s="40"/>
      <c r="C14" s="12" t="s">
        <v>16</v>
      </c>
      <c r="D14" s="12">
        <v>0.25</v>
      </c>
      <c r="E14" s="7">
        <v>759.1</v>
      </c>
      <c r="F14" s="33"/>
      <c r="G14" s="33"/>
      <c r="H14" s="35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0.25" customHeight="1" x14ac:dyDescent="0.25">
      <c r="A15" s="5">
        <v>11</v>
      </c>
      <c r="B15" s="6" t="s">
        <v>29</v>
      </c>
      <c r="C15" s="14" t="s">
        <v>28</v>
      </c>
      <c r="D15" s="7"/>
      <c r="E15" s="7" t="s">
        <v>28</v>
      </c>
      <c r="F15" s="16" t="e">
        <f>0.14*#REF!</f>
        <v>#REF!</v>
      </c>
      <c r="G15" s="16">
        <v>15164</v>
      </c>
      <c r="H15" s="15">
        <v>4.523451124368977</v>
      </c>
      <c r="J15">
        <v>162522.73346400005</v>
      </c>
      <c r="K15">
        <v>81092.269440000018</v>
      </c>
      <c r="L15" t="e">
        <f>F15*6</f>
        <v>#REF!</v>
      </c>
      <c r="M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51.75" customHeight="1" x14ac:dyDescent="0.25">
      <c r="A17" s="38" t="s">
        <v>31</v>
      </c>
      <c r="B17" s="38"/>
      <c r="C17" s="38"/>
      <c r="D17" s="38"/>
      <c r="E17" s="38"/>
      <c r="F17" s="38"/>
      <c r="G17" s="38"/>
      <c r="H17" s="38"/>
    </row>
    <row r="19" spans="1:8" ht="63.75" customHeight="1" x14ac:dyDescent="0.25">
      <c r="A19" s="38" t="s">
        <v>32</v>
      </c>
      <c r="B19" s="38"/>
      <c r="C19" s="38"/>
      <c r="D19" s="38"/>
      <c r="E19" s="38"/>
      <c r="F19" s="38"/>
      <c r="G19" s="38"/>
      <c r="H19" s="38"/>
    </row>
    <row r="20" spans="1:8" x14ac:dyDescent="0.25">
      <c r="C20"/>
      <c r="D20" s="30"/>
      <c r="E20" s="30"/>
      <c r="F20" s="30"/>
    </row>
    <row r="21" spans="1:8" ht="15.75" x14ac:dyDescent="0.25">
      <c r="B21" s="43" t="s">
        <v>33</v>
      </c>
      <c r="C21" s="43"/>
      <c r="D21" s="43"/>
      <c r="E21" s="43"/>
      <c r="F21" s="43"/>
      <c r="G21" s="43"/>
      <c r="H21" s="43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2019-07-19T11:03:35Z</dcterms:modified>
</cp:coreProperties>
</file>