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M7" i="1" l="1"/>
  <c r="N7" i="1" s="1"/>
  <c r="M8" i="1"/>
  <c r="N8" i="1" s="1"/>
  <c r="M12" i="1"/>
  <c r="N12" i="1" s="1"/>
  <c r="M13" i="1"/>
  <c r="N13" i="1" s="1"/>
  <c r="F16" i="1" l="1"/>
  <c r="F15" i="1"/>
  <c r="F14" i="1"/>
  <c r="M15" i="1" l="1"/>
  <c r="N15" i="1" s="1"/>
  <c r="M14" i="1"/>
  <c r="N14" i="1" s="1"/>
  <c r="M16" i="1"/>
  <c r="N16" i="1" s="1"/>
  <c r="F11" i="1"/>
  <c r="F10" i="1"/>
  <c r="F5" i="1"/>
  <c r="F6" i="1"/>
  <c r="F4" i="1"/>
  <c r="M10" i="1" l="1"/>
  <c r="N10" i="1" s="1"/>
  <c r="M11" i="1"/>
  <c r="N11" i="1" s="1"/>
  <c r="M4" i="1"/>
  <c r="N4" i="1" s="1"/>
  <c r="M6" i="1"/>
  <c r="N6" i="1" s="1"/>
  <c r="M5" i="1"/>
  <c r="N5" i="1" s="1"/>
  <c r="F17" i="1" l="1"/>
  <c r="M17" i="1" l="1"/>
  <c r="N17" i="1" s="1"/>
</calcChain>
</file>

<file path=xl/sharedStrings.xml><?xml version="1.0" encoding="utf-8"?>
<sst xmlns="http://schemas.openxmlformats.org/spreadsheetml/2006/main" count="41" uniqueCount="39">
  <si>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</si>
  <si>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</si>
  <si>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</si>
  <si>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</si>
  <si>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</si>
  <si>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</si>
  <si>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</si>
  <si>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</si>
  <si>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</si>
  <si>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</si>
  <si>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</si>
  <si>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</si>
  <si>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</si>
  <si>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</si>
  <si>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</si>
  <si>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</si>
  <si>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</si>
  <si>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</si>
  <si>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</si>
  <si>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</si>
  <si>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пользования(14э) </t>
  </si>
  <si>
    <t>Дымоудаление</t>
  </si>
  <si>
    <t>Обслуживание ИТП</t>
  </si>
  <si>
    <t>Обслуживание  ОДПУ</t>
  </si>
  <si>
    <t>прибор</t>
  </si>
  <si>
    <t>договор</t>
  </si>
  <si>
    <t>Работы, необходимые для надлежащего содержания инженерных сетей дома</t>
  </si>
  <si>
    <t>1м2жил.пом.</t>
  </si>
  <si>
    <t>1 м2 пл.терр..</t>
  </si>
  <si>
    <t>Содержание кровли</t>
  </si>
  <si>
    <t>Работы, необходимые для надлежащего содержания конструкций  дома</t>
  </si>
  <si>
    <t>секция</t>
  </si>
  <si>
    <t xml:space="preserve"> </t>
  </si>
  <si>
    <t xml:space="preserve">Управление + РКЦ </t>
  </si>
  <si>
    <t>Содержание жилого помещения:</t>
  </si>
  <si>
    <t xml:space="preserve">    УУважаемые собственники МКД ул. Новоспортивная д.4 к.3!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</si>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</sst>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Border="1"/>
    <xf numFmtId="4" fontId="3" fillId="0" borderId="4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Normal="100" zoomScaleSheetLayoutView="90" workbookViewId="0">
      <selection activeCell="P8" sqref="P8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0" hidden="1" customWidth="1"/>
    <col min="12" max="14" width="0" hidden="1" customWidth="1"/>
  </cols>
  <sheetData>
    <row r="1" spans="1:14" s="1" customFormat="1" ht="159.94999999999999" customHeight="1" x14ac:dyDescent="0.25">
      <c r="A1" s="40" t="s">
        <v>35</v>
      </c>
      <c r="B1" s="40"/>
      <c r="C1" s="40"/>
      <c r="D1" s="40"/>
      <c r="E1" s="40"/>
      <c r="F1" s="40"/>
      <c r="G1" s="40"/>
      <c r="H1" s="40"/>
      <c r="I1" s="9"/>
      <c r="J1" s="9"/>
      <c r="K1" s="9"/>
      <c r="L1" s="9"/>
      <c r="M1" s="9"/>
      <c r="N1" s="9"/>
    </row>
    <row r="2" spans="1:14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30" t="s">
        <v>3</v>
      </c>
    </row>
    <row r="3" spans="1:14" s="8" customFormat="1" ht="18" thickBot="1" x14ac:dyDescent="0.3">
      <c r="A3" s="44" t="s">
        <v>34</v>
      </c>
      <c r="B3" s="45"/>
      <c r="C3" s="4"/>
      <c r="D3" s="4"/>
      <c r="E3" s="4"/>
      <c r="F3" s="4"/>
      <c r="G3" s="29"/>
      <c r="H3" s="33">
        <v>39.904800000000002</v>
      </c>
    </row>
    <row r="4" spans="1:14" ht="24" customHeight="1" x14ac:dyDescent="0.25">
      <c r="A4" s="5">
        <v>1</v>
      </c>
      <c r="B4" s="6" t="s">
        <v>4</v>
      </c>
      <c r="C4" s="12" t="s">
        <v>28</v>
      </c>
      <c r="D4" s="7">
        <v>4</v>
      </c>
      <c r="E4" s="7">
        <v>699.2</v>
      </c>
      <c r="F4" s="15">
        <f>D4*E4</f>
        <v>2796.8</v>
      </c>
      <c r="G4" s="15">
        <v>5429</v>
      </c>
      <c r="H4" s="32">
        <v>0.74034406797440477</v>
      </c>
      <c r="J4">
        <v>315514.55999999994</v>
      </c>
      <c r="L4">
        <v>183033.59999999998</v>
      </c>
      <c r="M4">
        <f>F4*6</f>
        <v>16780.800000000003</v>
      </c>
      <c r="N4">
        <f>L4+M4</f>
        <v>199814.39999999997</v>
      </c>
    </row>
    <row r="5" spans="1:14" ht="24" customHeight="1" x14ac:dyDescent="0.25">
      <c r="A5" s="5">
        <v>2</v>
      </c>
      <c r="B5" s="6" t="s">
        <v>20</v>
      </c>
      <c r="C5" s="12" t="s">
        <v>6</v>
      </c>
      <c r="D5" s="7">
        <v>20.28</v>
      </c>
      <c r="E5" s="7">
        <v>830.9</v>
      </c>
      <c r="F5" s="15">
        <f t="shared" ref="F5:F6" si="0">D5*E5</f>
        <v>16850.652000000002</v>
      </c>
      <c r="G5" s="15">
        <v>17444</v>
      </c>
      <c r="H5" s="16">
        <v>2.3788104479177599</v>
      </c>
      <c r="J5">
        <v>147869.76000000001</v>
      </c>
      <c r="L5">
        <v>101103.91200000001</v>
      </c>
      <c r="M5">
        <f t="shared" ref="M5:M17" si="1">F5*6</f>
        <v>101103.91200000001</v>
      </c>
      <c r="N5">
        <f t="shared" ref="N5:N17" si="2">L5+M5</f>
        <v>202207.82400000002</v>
      </c>
    </row>
    <row r="6" spans="1:14" ht="24" customHeight="1" x14ac:dyDescent="0.25">
      <c r="A6" s="5">
        <v>3</v>
      </c>
      <c r="B6" s="6" t="s">
        <v>5</v>
      </c>
      <c r="C6" s="12" t="s">
        <v>27</v>
      </c>
      <c r="D6" s="7">
        <v>1.8</v>
      </c>
      <c r="E6" s="7">
        <v>7125.6</v>
      </c>
      <c r="F6" s="15">
        <f t="shared" si="0"/>
        <v>12826.080000000002</v>
      </c>
      <c r="G6" s="15">
        <v>17664</v>
      </c>
      <c r="H6" s="16">
        <v>2.4088114969054866</v>
      </c>
      <c r="J6">
        <v>36709.200000000004</v>
      </c>
      <c r="L6">
        <v>23085</v>
      </c>
      <c r="M6">
        <f t="shared" si="1"/>
        <v>76956.48000000001</v>
      </c>
      <c r="N6">
        <f t="shared" si="2"/>
        <v>100041.48000000001</v>
      </c>
    </row>
    <row r="7" spans="1:14" ht="24" customHeight="1" x14ac:dyDescent="0.25">
      <c r="A7" s="21">
        <v>4</v>
      </c>
      <c r="B7" s="28" t="s">
        <v>26</v>
      </c>
      <c r="C7" s="12" t="s">
        <v>14</v>
      </c>
      <c r="D7" s="7">
        <v>127.67</v>
      </c>
      <c r="E7" s="25">
        <v>7791.45</v>
      </c>
      <c r="F7" s="23">
        <v>21277</v>
      </c>
      <c r="G7" s="23">
        <v>35707</v>
      </c>
      <c r="H7" s="27">
        <v>4.8693066191125567</v>
      </c>
      <c r="J7">
        <v>256392</v>
      </c>
      <c r="L7">
        <v>127662</v>
      </c>
      <c r="M7">
        <f t="shared" si="1"/>
        <v>127662</v>
      </c>
      <c r="N7">
        <f t="shared" si="2"/>
        <v>255324</v>
      </c>
    </row>
    <row r="8" spans="1:14" ht="24" customHeight="1" x14ac:dyDescent="0.25">
      <c r="A8" s="5">
        <v>5</v>
      </c>
      <c r="B8" s="6" t="s">
        <v>30</v>
      </c>
      <c r="C8" s="12" t="s">
        <v>14</v>
      </c>
      <c r="D8" s="7">
        <v>2.61</v>
      </c>
      <c r="E8" s="25">
        <v>7791.45</v>
      </c>
      <c r="F8" s="23">
        <v>44373</v>
      </c>
      <c r="G8" s="26">
        <v>52767</v>
      </c>
      <c r="H8" s="27">
        <v>7.1957515997062842</v>
      </c>
      <c r="I8">
        <v>494556</v>
      </c>
      <c r="J8">
        <v>861000</v>
      </c>
      <c r="L8">
        <v>266238</v>
      </c>
      <c r="M8">
        <f t="shared" si="1"/>
        <v>266238</v>
      </c>
      <c r="N8">
        <f t="shared" si="2"/>
        <v>532476</v>
      </c>
    </row>
    <row r="9" spans="1:14" ht="24" customHeight="1" x14ac:dyDescent="0.25">
      <c r="A9" s="22">
        <v>6</v>
      </c>
      <c r="B9" s="20" t="s">
        <v>29</v>
      </c>
      <c r="C9" s="12" t="s">
        <v>13</v>
      </c>
      <c r="D9" s="7"/>
      <c r="E9" s="7">
        <v>754.2</v>
      </c>
      <c r="F9" s="24"/>
      <c r="G9" s="24">
        <v>1511</v>
      </c>
      <c r="H9" s="27">
        <v>0.20605265918388757</v>
      </c>
    </row>
    <row r="10" spans="1:14" ht="24" customHeight="1" x14ac:dyDescent="0.25">
      <c r="A10" s="5">
        <v>7</v>
      </c>
      <c r="B10" s="6" t="s">
        <v>17</v>
      </c>
      <c r="C10" s="12" t="s">
        <v>7</v>
      </c>
      <c r="D10" s="7">
        <v>1.1200000000000001</v>
      </c>
      <c r="E10" s="7">
        <v>7626.4</v>
      </c>
      <c r="F10" s="15">
        <f>D10*E10</f>
        <v>8541.5680000000011</v>
      </c>
      <c r="G10" s="15">
        <v>9152</v>
      </c>
      <c r="H10" s="16">
        <v>1.248</v>
      </c>
      <c r="J10">
        <v>99294.288</v>
      </c>
      <c r="L10">
        <v>48961.488000000005</v>
      </c>
      <c r="M10">
        <f t="shared" si="1"/>
        <v>51249.40800000001</v>
      </c>
      <c r="N10">
        <f t="shared" si="2"/>
        <v>100210.89600000001</v>
      </c>
    </row>
    <row r="11" spans="1:14" ht="24" customHeight="1" x14ac:dyDescent="0.25">
      <c r="A11" s="5">
        <v>8</v>
      </c>
      <c r="B11" s="6" t="s">
        <v>19</v>
      </c>
      <c r="C11" s="12" t="s">
        <v>8</v>
      </c>
      <c r="D11" s="7">
        <v>12784.58</v>
      </c>
      <c r="E11" s="7">
        <v>2</v>
      </c>
      <c r="F11" s="15">
        <f t="shared" ref="F11" si="3">D11*E11</f>
        <v>25569.16</v>
      </c>
      <c r="G11" s="15">
        <v>38314</v>
      </c>
      <c r="H11" s="16">
        <v>5.2248190496171194</v>
      </c>
      <c r="J11">
        <v>306829.92</v>
      </c>
      <c r="L11">
        <v>153414.96</v>
      </c>
      <c r="M11">
        <f t="shared" si="1"/>
        <v>153414.96</v>
      </c>
      <c r="N11">
        <f t="shared" si="2"/>
        <v>306829.92</v>
      </c>
    </row>
    <row r="12" spans="1:14" ht="12" customHeight="1" x14ac:dyDescent="0.25">
      <c r="A12" s="38">
        <v>11</v>
      </c>
      <c r="B12" s="36" t="s">
        <v>18</v>
      </c>
      <c r="C12" s="12" t="s">
        <v>15</v>
      </c>
      <c r="D12" s="12">
        <v>0.49</v>
      </c>
      <c r="E12" s="7">
        <v>10</v>
      </c>
      <c r="F12" s="41">
        <v>181</v>
      </c>
      <c r="G12" s="41">
        <v>207</v>
      </c>
      <c r="H12" s="43">
        <f>G12/E10</f>
        <v>2.7142557432078045E-2</v>
      </c>
      <c r="J12">
        <v>1992</v>
      </c>
      <c r="L12">
        <v>1086</v>
      </c>
      <c r="M12">
        <f t="shared" si="1"/>
        <v>1086</v>
      </c>
      <c r="N12">
        <f t="shared" si="2"/>
        <v>2172</v>
      </c>
    </row>
    <row r="13" spans="1:14" ht="12" customHeight="1" x14ac:dyDescent="0.25">
      <c r="A13" s="39"/>
      <c r="B13" s="37"/>
      <c r="C13" s="12" t="s">
        <v>16</v>
      </c>
      <c r="D13" s="12">
        <v>0.25</v>
      </c>
      <c r="E13" s="7">
        <v>703.4</v>
      </c>
      <c r="F13" s="42"/>
      <c r="G13" s="42"/>
      <c r="H13" s="43"/>
      <c r="J13">
        <v>0</v>
      </c>
      <c r="L13">
        <v>0</v>
      </c>
      <c r="M13">
        <f t="shared" si="1"/>
        <v>0</v>
      </c>
      <c r="N13">
        <f t="shared" si="2"/>
        <v>0</v>
      </c>
    </row>
    <row r="14" spans="1:14" ht="24" customHeight="1" x14ac:dyDescent="0.25">
      <c r="A14" s="17">
        <v>12</v>
      </c>
      <c r="B14" s="19" t="s">
        <v>21</v>
      </c>
      <c r="C14" s="12" t="s">
        <v>31</v>
      </c>
      <c r="D14" s="12">
        <v>3512</v>
      </c>
      <c r="E14" s="7">
        <v>1</v>
      </c>
      <c r="F14" s="18">
        <f>D14*E14</f>
        <v>3512</v>
      </c>
      <c r="G14" s="18">
        <v>5871</v>
      </c>
      <c r="H14" s="16">
        <v>0.80061890275883774</v>
      </c>
      <c r="J14">
        <v>159891.88799999998</v>
      </c>
      <c r="L14">
        <v>21072</v>
      </c>
      <c r="M14">
        <f t="shared" si="1"/>
        <v>21072</v>
      </c>
      <c r="N14">
        <f t="shared" si="2"/>
        <v>42144</v>
      </c>
    </row>
    <row r="15" spans="1:14" ht="24" customHeight="1" x14ac:dyDescent="0.25">
      <c r="A15" s="17">
        <v>13</v>
      </c>
      <c r="B15" s="19" t="s">
        <v>22</v>
      </c>
      <c r="C15" s="12" t="s">
        <v>25</v>
      </c>
      <c r="D15" s="12">
        <v>1</v>
      </c>
      <c r="E15" s="7">
        <v>1</v>
      </c>
      <c r="F15" s="18">
        <f>D15*E15</f>
        <v>1</v>
      </c>
      <c r="G15" s="18">
        <v>55143</v>
      </c>
      <c r="H15" s="16">
        <v>7.5197629287737344</v>
      </c>
      <c r="J15">
        <v>650688</v>
      </c>
      <c r="L15">
        <v>325344</v>
      </c>
      <c r="M15">
        <f t="shared" si="1"/>
        <v>6</v>
      </c>
      <c r="N15">
        <f t="shared" si="2"/>
        <v>325350</v>
      </c>
    </row>
    <row r="16" spans="1:14" ht="24" customHeight="1" x14ac:dyDescent="0.25">
      <c r="A16" s="17">
        <v>14</v>
      </c>
      <c r="B16" s="19" t="s">
        <v>23</v>
      </c>
      <c r="C16" s="12" t="s">
        <v>24</v>
      </c>
      <c r="D16" s="12">
        <v>1</v>
      </c>
      <c r="E16" s="7">
        <v>1</v>
      </c>
      <c r="F16" s="18">
        <f>D16*E16</f>
        <v>1</v>
      </c>
      <c r="G16" s="18">
        <v>5390</v>
      </c>
      <c r="H16" s="16">
        <v>0.7350257001993078</v>
      </c>
      <c r="J16">
        <v>63600</v>
      </c>
      <c r="L16">
        <v>83340</v>
      </c>
      <c r="M16">
        <f t="shared" si="1"/>
        <v>6</v>
      </c>
      <c r="N16">
        <f t="shared" si="2"/>
        <v>83346</v>
      </c>
    </row>
    <row r="17" spans="1:14" ht="24" customHeight="1" x14ac:dyDescent="0.25">
      <c r="A17" s="5">
        <v>15</v>
      </c>
      <c r="B17" s="6" t="s">
        <v>33</v>
      </c>
      <c r="C17" s="14" t="s">
        <v>32</v>
      </c>
      <c r="D17" s="7"/>
      <c r="E17" s="7" t="s">
        <v>32</v>
      </c>
      <c r="F17" s="15" t="e">
        <f>#REF!*0.14</f>
        <v>#REF!</v>
      </c>
      <c r="G17" s="15">
        <v>48014</v>
      </c>
      <c r="H17" s="16">
        <v>6.5475925731668942</v>
      </c>
      <c r="J17">
        <v>492516</v>
      </c>
      <c r="L17">
        <v>242858.28000000003</v>
      </c>
      <c r="M17" t="e">
        <f t="shared" si="1"/>
        <v>#REF!</v>
      </c>
      <c r="N17" t="e">
        <f t="shared" si="2"/>
        <v>#REF!</v>
      </c>
    </row>
    <row r="18" spans="1:14" ht="15.75" x14ac:dyDescent="0.25">
      <c r="A18" s="10"/>
      <c r="B18" s="11"/>
      <c r="C18" s="13"/>
      <c r="D18" s="11"/>
      <c r="E18" s="11"/>
      <c r="F18" s="11"/>
      <c r="G18" s="11"/>
      <c r="H18" s="11"/>
    </row>
    <row r="19" spans="1:14" ht="47.25" customHeight="1" x14ac:dyDescent="0.25">
      <c r="A19" s="34" t="s">
        <v>36</v>
      </c>
      <c r="B19" s="34"/>
      <c r="C19" s="34"/>
      <c r="D19" s="34"/>
      <c r="E19" s="34"/>
      <c r="F19" s="34"/>
      <c r="G19" s="34"/>
      <c r="H19" s="34"/>
    </row>
    <row r="21" spans="1:14" ht="45" customHeight="1" x14ac:dyDescent="0.25">
      <c r="A21" s="34" t="s">
        <v>37</v>
      </c>
      <c r="B21" s="34"/>
      <c r="C21" s="34"/>
      <c r="D21" s="34"/>
      <c r="E21" s="34"/>
      <c r="F21" s="34"/>
      <c r="G21" s="34"/>
      <c r="H21" s="34"/>
    </row>
    <row r="22" spans="1:14" x14ac:dyDescent="0.25">
      <c r="C22"/>
      <c r="D22" s="31"/>
      <c r="E22" s="31"/>
      <c r="F22" s="31"/>
    </row>
    <row r="23" spans="1:14" ht="15.75" x14ac:dyDescent="0.25">
      <c r="B23" s="35" t="s">
        <v>38</v>
      </c>
      <c r="C23" s="35"/>
      <c r="D23" s="35"/>
      <c r="E23" s="35"/>
      <c r="F23" s="35"/>
    </row>
  </sheetData>
  <mergeCells count="10">
    <mergeCell ref="A1:H1"/>
    <mergeCell ref="F12:F13"/>
    <mergeCell ref="G12:G13"/>
    <mergeCell ref="H12:H13"/>
    <mergeCell ref="A3:B3"/>
    <mergeCell ref="A19:H19"/>
    <mergeCell ref="A21:H21"/>
    <mergeCell ref="B23:F23"/>
    <mergeCell ref="B12:B13"/>
    <mergeCell ref="A12:A1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2019-07-19T12:15:47Z</dcterms:modified>
</cp:coreProperties>
</file>