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490" yWindow="1620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7" i="1" l="1"/>
  <c r="N7" i="1" s="1"/>
  <c r="M8" i="1"/>
  <c r="N8" i="1" s="1"/>
  <c r="M14" i="1"/>
  <c r="N14" i="1" s="1"/>
  <c r="M15" i="1"/>
  <c r="N15" i="1" s="1"/>
  <c r="I8" i="1" l="1"/>
  <c r="F11" i="1" l="1"/>
  <c r="F12" i="1"/>
  <c r="M12" i="1" s="1"/>
  <c r="N12" i="1" s="1"/>
  <c r="F13" i="1"/>
  <c r="F10" i="1"/>
  <c r="F5" i="1"/>
  <c r="F6" i="1"/>
  <c r="F4" i="1"/>
  <c r="M4" i="1" l="1"/>
  <c r="N4" i="1" s="1"/>
  <c r="M13" i="1"/>
  <c r="N13" i="1" s="1"/>
  <c r="M11" i="1"/>
  <c r="N11" i="1" s="1"/>
  <c r="M6" i="1"/>
  <c r="N6" i="1" s="1"/>
  <c r="F16" i="1"/>
  <c r="M16" i="1" s="1"/>
  <c r="N16" i="1" s="1"/>
  <c r="M5" i="1"/>
  <c r="N5" i="1" s="1"/>
  <c r="M10" i="1"/>
  <c r="N10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<sst xmlns="http://schemas.openxmlformats.org/spreadsheetml/2006/main" count="39" uniqueCount="37">
  <si>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</si>
  <si>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</si>
  <si>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</si>
  <si>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</si>
  <si>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</si>
  <si>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</si>
  <si>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</si>
  <si>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</si>
  <si>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</si>
  <si>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</si>
  <si>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</si>
  <si>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</si>
  <si>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</si>
  <si>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</si>
  <si>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</si>
  <si>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</si>
  <si>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</si>
  <si>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</si>
  <si>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</si>
  <si>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</si>
  <si>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</si>
  <si>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</si>
  <si>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</si>
  <si>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Уборка мест общего пользования </t>
  </si>
  <si>
    <t>Работы,необходимые для надлежащего содержания инженерных сетей дома</t>
  </si>
  <si>
    <t>1м2жил.пом.</t>
  </si>
  <si>
    <t>Содержание кровли</t>
  </si>
  <si>
    <t>Работы,необходимые для надлежащего содержания конструкций дома</t>
  </si>
  <si>
    <t>1 м2 пл.терр.</t>
  </si>
  <si>
    <t xml:space="preserve"> </t>
  </si>
  <si>
    <t>квартиры</t>
  </si>
  <si>
    <t>Содержание жилого помещения:</t>
  </si>
  <si>
    <t xml:space="preserve">Управление + РКЦ </t>
  </si>
  <si>
    <t>Уважаемые собственники МКД ул. Л.Новоселовой д.14!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</si>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</sst>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Border="1"/>
    <xf numFmtId="2" fontId="2" fillId="0" borderId="7" xfId="0" applyNumberFormat="1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/>
    </xf>
    <xf numFmtId="0" fontId="3" fillId="0" borderId="4" xfId="0" applyFont="1" applyBorder="1" applyAlignment="1"/>
    <xf numFmtId="3" fontId="3" fillId="0" borderId="4" xfId="0" applyNumberFormat="1" applyFont="1" applyBorder="1" applyAlignment="1"/>
    <xf numFmtId="1" fontId="3" fillId="0" borderId="1" xfId="0" applyNumberFormat="1" applyFont="1" applyBorder="1" applyAlignment="1">
      <alignment vertical="center"/>
    </xf>
    <xf numFmtId="0" fontId="3" fillId="0" borderId="1" xfId="0" applyFont="1" applyBorder="1" applyAlignment="1"/>
    <xf numFmtId="3" fontId="3" fillId="0" borderId="1" xfId="0" applyNumberFormat="1" applyFont="1" applyBorder="1" applyAlignment="1"/>
    <xf numFmtId="1" fontId="3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vertical="center" wrapText="1"/>
    </xf>
    <xf numFmtId="2" fontId="7" fillId="0" borderId="4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/>
    </xf>
    <xf numFmtId="1" fontId="3" fillId="0" borderId="4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/>
    <xf numFmtId="3" fontId="3" fillId="0" borderId="4" xfId="0" applyNumberFormat="1" applyFont="1" applyBorder="1" applyAlignment="1"/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Normal="100" workbookViewId="0">
      <selection activeCell="K4" sqref="K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4" width="0" hidden="1" customWidth="1"/>
  </cols>
  <sheetData>
    <row r="1" spans="1:14" s="1" customFormat="1" ht="159.94999999999999" customHeight="1" x14ac:dyDescent="0.25">
      <c r="A1" s="37" t="s">
        <v>33</v>
      </c>
      <c r="B1" s="37"/>
      <c r="C1" s="37"/>
      <c r="D1" s="37"/>
      <c r="E1" s="37"/>
      <c r="F1" s="37"/>
      <c r="G1" s="37"/>
      <c r="H1" s="37"/>
      <c r="I1" s="4"/>
      <c r="J1" s="4"/>
      <c r="K1" s="4"/>
      <c r="L1" s="4"/>
      <c r="M1" s="4"/>
      <c r="N1" s="4"/>
    </row>
    <row r="2" spans="1:14" s="3" customFormat="1" ht="48" thickBot="1" x14ac:dyDescent="0.3">
      <c r="A2" s="9" t="s">
        <v>0</v>
      </c>
      <c r="B2" s="10" t="s">
        <v>1</v>
      </c>
      <c r="C2" s="10" t="s">
        <v>2</v>
      </c>
      <c r="D2" s="10" t="s">
        <v>10</v>
      </c>
      <c r="E2" s="10" t="s">
        <v>11</v>
      </c>
      <c r="F2" s="10" t="s">
        <v>12</v>
      </c>
      <c r="G2" s="10" t="s">
        <v>13</v>
      </c>
      <c r="H2" s="10" t="s">
        <v>3</v>
      </c>
    </row>
    <row r="3" spans="1:14" s="3" customFormat="1" ht="18" thickBot="1" x14ac:dyDescent="0.3">
      <c r="A3" s="40" t="s">
        <v>31</v>
      </c>
      <c r="B3" s="41"/>
      <c r="C3" s="14"/>
      <c r="D3" s="14"/>
      <c r="E3" s="14"/>
      <c r="F3" s="14"/>
      <c r="G3" s="27"/>
      <c r="H3" s="29">
        <v>38.22</v>
      </c>
    </row>
    <row r="4" spans="1:14" ht="21" customHeight="1" x14ac:dyDescent="0.25">
      <c r="A4" s="15">
        <v>1</v>
      </c>
      <c r="B4" s="12" t="s">
        <v>4</v>
      </c>
      <c r="C4" s="12" t="s">
        <v>28</v>
      </c>
      <c r="D4" s="16">
        <v>4</v>
      </c>
      <c r="E4" s="16">
        <v>440</v>
      </c>
      <c r="F4" s="17">
        <f>D4*E4</f>
        <v>1760</v>
      </c>
      <c r="G4" s="17">
        <v>3417</v>
      </c>
      <c r="H4" s="28">
        <v>1.0791618584877012</v>
      </c>
      <c r="J4">
        <v>136737.12</v>
      </c>
      <c r="L4">
        <v>79032</v>
      </c>
      <c r="M4">
        <f>F4*6</f>
        <v>10560</v>
      </c>
      <c r="N4">
        <f>L4+M4</f>
        <v>89592</v>
      </c>
    </row>
    <row r="5" spans="1:14" ht="24" customHeight="1" x14ac:dyDescent="0.25">
      <c r="A5" s="18">
        <v>2</v>
      </c>
      <c r="B5" s="8" t="s">
        <v>23</v>
      </c>
      <c r="C5" s="8" t="s">
        <v>7</v>
      </c>
      <c r="D5" s="19">
        <v>20.28</v>
      </c>
      <c r="E5" s="19">
        <v>615.70000000000005</v>
      </c>
      <c r="F5" s="20">
        <f t="shared" ref="F5:F6" si="0">D5*E5</f>
        <v>12486.396000000002</v>
      </c>
      <c r="G5" s="20">
        <v>14916</v>
      </c>
      <c r="H5" s="26">
        <v>4.7107925903431527</v>
      </c>
      <c r="J5">
        <v>125750.568</v>
      </c>
      <c r="L5">
        <v>74918.376000000018</v>
      </c>
      <c r="M5">
        <f t="shared" ref="M5:M16" si="1">F5*6</f>
        <v>74918.376000000018</v>
      </c>
      <c r="N5">
        <f t="shared" ref="N5:N16" si="2">L5+M5</f>
        <v>149836.75200000004</v>
      </c>
    </row>
    <row r="6" spans="1:14" ht="22.5" customHeight="1" x14ac:dyDescent="0.25">
      <c r="A6" s="18">
        <v>3</v>
      </c>
      <c r="B6" s="8" t="s">
        <v>5</v>
      </c>
      <c r="C6" s="8" t="s">
        <v>25</v>
      </c>
      <c r="D6" s="19">
        <v>1.8</v>
      </c>
      <c r="E6" s="19">
        <v>3293</v>
      </c>
      <c r="F6" s="20">
        <f t="shared" si="0"/>
        <v>5927.4000000000005</v>
      </c>
      <c r="G6" s="20">
        <v>8163</v>
      </c>
      <c r="H6" s="26">
        <v>2.5780504099605226</v>
      </c>
      <c r="J6">
        <v>51231.600000000006</v>
      </c>
      <c r="L6">
        <v>32353.199999999997</v>
      </c>
      <c r="M6">
        <f t="shared" si="1"/>
        <v>35564.400000000001</v>
      </c>
      <c r="N6">
        <f t="shared" si="2"/>
        <v>67917.600000000006</v>
      </c>
    </row>
    <row r="7" spans="1:14" ht="32.1" customHeight="1" x14ac:dyDescent="0.25">
      <c r="A7" s="21">
        <v>4</v>
      </c>
      <c r="B7" s="11" t="s">
        <v>24</v>
      </c>
      <c r="C7" s="8" t="s">
        <v>15</v>
      </c>
      <c r="D7" s="19">
        <v>151.09</v>
      </c>
      <c r="E7" s="22">
        <v>3600.85</v>
      </c>
      <c r="F7" s="23">
        <v>17550</v>
      </c>
      <c r="G7" s="23">
        <v>20220</v>
      </c>
      <c r="H7" s="26">
        <v>6.3859095050106287</v>
      </c>
      <c r="J7">
        <v>211752</v>
      </c>
      <c r="L7">
        <v>105300</v>
      </c>
      <c r="M7">
        <f t="shared" si="1"/>
        <v>105300</v>
      </c>
      <c r="N7">
        <f t="shared" si="2"/>
        <v>210600</v>
      </c>
    </row>
    <row r="8" spans="1:14" ht="32.1" customHeight="1" x14ac:dyDescent="0.25">
      <c r="A8" s="18">
        <v>5</v>
      </c>
      <c r="B8" s="8" t="s">
        <v>27</v>
      </c>
      <c r="C8" s="8" t="s">
        <v>15</v>
      </c>
      <c r="D8" s="19">
        <v>2.87</v>
      </c>
      <c r="E8" s="22">
        <v>3600.85</v>
      </c>
      <c r="F8" s="23">
        <v>22837</v>
      </c>
      <c r="G8" s="24">
        <v>22256</v>
      </c>
      <c r="H8" s="26">
        <v>7.0289219556635283</v>
      </c>
      <c r="I8">
        <f>F8*12</f>
        <v>274044</v>
      </c>
      <c r="J8">
        <v>284592</v>
      </c>
      <c r="L8">
        <v>137022</v>
      </c>
      <c r="M8">
        <f t="shared" si="1"/>
        <v>137022</v>
      </c>
      <c r="N8">
        <f t="shared" si="2"/>
        <v>274044</v>
      </c>
    </row>
    <row r="9" spans="1:14" ht="20.25" customHeight="1" x14ac:dyDescent="0.25">
      <c r="A9" s="15">
        <v>6</v>
      </c>
      <c r="B9" s="12" t="s">
        <v>26</v>
      </c>
      <c r="C9" s="8" t="s">
        <v>14</v>
      </c>
      <c r="D9" s="19"/>
      <c r="E9" s="19">
        <v>480</v>
      </c>
      <c r="F9" s="25"/>
      <c r="G9" s="25">
        <v>1042</v>
      </c>
      <c r="H9" s="26">
        <v>0.32908593987245677</v>
      </c>
    </row>
    <row r="10" spans="1:14" ht="23.25" customHeight="1" x14ac:dyDescent="0.25">
      <c r="A10" s="18">
        <v>7</v>
      </c>
      <c r="B10" s="8" t="s">
        <v>18</v>
      </c>
      <c r="C10" s="8" t="s">
        <v>8</v>
      </c>
      <c r="D10" s="19">
        <v>1.1200000000000001</v>
      </c>
      <c r="E10" s="19">
        <v>3293</v>
      </c>
      <c r="F10" s="20">
        <f>D10*E10</f>
        <v>3688.1600000000003</v>
      </c>
      <c r="G10" s="20">
        <v>3952</v>
      </c>
      <c r="H10" s="26">
        <v>1.248</v>
      </c>
      <c r="J10">
        <v>43032</v>
      </c>
      <c r="L10">
        <v>21141.06</v>
      </c>
      <c r="M10">
        <f t="shared" si="1"/>
        <v>22128.960000000003</v>
      </c>
      <c r="N10">
        <f t="shared" si="2"/>
        <v>43270.020000000004</v>
      </c>
    </row>
    <row r="11" spans="1:14" ht="21" customHeight="1" x14ac:dyDescent="0.25">
      <c r="A11" s="18">
        <v>8</v>
      </c>
      <c r="B11" s="8" t="s">
        <v>20</v>
      </c>
      <c r="C11" s="8" t="s">
        <v>21</v>
      </c>
      <c r="D11" s="19">
        <v>0.13</v>
      </c>
      <c r="E11" s="19">
        <v>3293</v>
      </c>
      <c r="F11" s="20">
        <f t="shared" ref="F11:F13" si="3">D11*E11</f>
        <v>428.09000000000003</v>
      </c>
      <c r="G11" s="20">
        <v>982</v>
      </c>
      <c r="H11" s="26">
        <v>0.31013665350744002</v>
      </c>
      <c r="J11">
        <v>4824</v>
      </c>
      <c r="L11">
        <v>2568.54</v>
      </c>
      <c r="M11">
        <f t="shared" si="1"/>
        <v>2568.54</v>
      </c>
      <c r="N11">
        <f t="shared" si="2"/>
        <v>5137.08</v>
      </c>
    </row>
    <row r="12" spans="1:14" ht="20.25" customHeight="1" x14ac:dyDescent="0.25">
      <c r="A12" s="18">
        <v>9</v>
      </c>
      <c r="B12" s="8" t="s">
        <v>22</v>
      </c>
      <c r="C12" s="8" t="s">
        <v>9</v>
      </c>
      <c r="D12" s="19">
        <v>12264.62</v>
      </c>
      <c r="E12" s="19">
        <v>2</v>
      </c>
      <c r="F12" s="20">
        <f t="shared" si="3"/>
        <v>24529.24</v>
      </c>
      <c r="G12" s="20">
        <v>24868</v>
      </c>
      <c r="H12" s="26">
        <v>7.8538475554205895</v>
      </c>
      <c r="J12">
        <v>294348</v>
      </c>
      <c r="L12">
        <v>147175.44</v>
      </c>
      <c r="M12">
        <f t="shared" si="1"/>
        <v>147175.44</v>
      </c>
      <c r="N12">
        <f t="shared" si="2"/>
        <v>294350.88</v>
      </c>
    </row>
    <row r="13" spans="1:14" ht="19.5" customHeight="1" x14ac:dyDescent="0.25">
      <c r="A13" s="18">
        <v>10</v>
      </c>
      <c r="B13" s="8" t="s">
        <v>6</v>
      </c>
      <c r="C13" s="8" t="s">
        <v>30</v>
      </c>
      <c r="D13" s="19">
        <v>0.22</v>
      </c>
      <c r="E13" s="19">
        <v>65</v>
      </c>
      <c r="F13" s="20">
        <f t="shared" si="3"/>
        <v>14.3</v>
      </c>
      <c r="G13" s="20">
        <v>705</v>
      </c>
      <c r="H13" s="26">
        <v>0.22265411478894626</v>
      </c>
      <c r="J13">
        <v>4020</v>
      </c>
      <c r="L13">
        <v>4346.76</v>
      </c>
      <c r="M13">
        <f t="shared" si="1"/>
        <v>85.800000000000011</v>
      </c>
      <c r="N13">
        <f t="shared" si="2"/>
        <v>4432.5600000000004</v>
      </c>
    </row>
    <row r="14" spans="1:14" ht="18.75" customHeight="1" x14ac:dyDescent="0.25">
      <c r="A14" s="35">
        <v>11</v>
      </c>
      <c r="B14" s="33" t="s">
        <v>19</v>
      </c>
      <c r="C14" s="8" t="s">
        <v>16</v>
      </c>
      <c r="D14" s="8">
        <v>0.49</v>
      </c>
      <c r="E14" s="19">
        <v>10</v>
      </c>
      <c r="F14" s="38">
        <v>77</v>
      </c>
      <c r="G14" s="38">
        <v>88</v>
      </c>
      <c r="H14" s="42">
        <v>2.7792286668691164E-2</v>
      </c>
      <c r="J14">
        <v>852</v>
      </c>
      <c r="L14">
        <v>462</v>
      </c>
      <c r="M14">
        <f t="shared" si="1"/>
        <v>462</v>
      </c>
      <c r="N14">
        <f t="shared" si="2"/>
        <v>924</v>
      </c>
    </row>
    <row r="15" spans="1:14" ht="18.75" customHeight="1" x14ac:dyDescent="0.25">
      <c r="A15" s="36"/>
      <c r="B15" s="34"/>
      <c r="C15" s="8" t="s">
        <v>17</v>
      </c>
      <c r="D15" s="8">
        <v>0.25</v>
      </c>
      <c r="E15" s="19">
        <v>290</v>
      </c>
      <c r="F15" s="39"/>
      <c r="G15" s="39"/>
      <c r="H15" s="43"/>
      <c r="J15">
        <v>0</v>
      </c>
      <c r="L15">
        <v>0</v>
      </c>
      <c r="M15">
        <f t="shared" si="1"/>
        <v>0</v>
      </c>
      <c r="N15">
        <f t="shared" si="2"/>
        <v>0</v>
      </c>
    </row>
    <row r="16" spans="1:14" ht="20.25" customHeight="1" x14ac:dyDescent="0.25">
      <c r="A16" s="18">
        <v>12</v>
      </c>
      <c r="B16" s="8" t="s">
        <v>32</v>
      </c>
      <c r="C16" s="30" t="s">
        <v>29</v>
      </c>
      <c r="D16" s="19"/>
      <c r="E16" s="19" t="s">
        <v>29</v>
      </c>
      <c r="F16" s="20" t="e">
        <f>#REF!*0.14</f>
        <v>#REF!</v>
      </c>
      <c r="G16" s="20">
        <v>20399</v>
      </c>
      <c r="H16" s="26">
        <v>6.4424415426662618</v>
      </c>
      <c r="J16">
        <v>214296</v>
      </c>
      <c r="L16">
        <v>105278.88000000002</v>
      </c>
      <c r="M16" t="e">
        <f t="shared" si="1"/>
        <v>#REF!</v>
      </c>
      <c r="N16" t="e">
        <f t="shared" si="2"/>
        <v>#REF!</v>
      </c>
    </row>
    <row r="17" spans="1:8" ht="15.75" x14ac:dyDescent="0.25">
      <c r="A17" s="5"/>
      <c r="B17" s="6"/>
      <c r="C17" s="7"/>
      <c r="D17" s="6"/>
      <c r="E17" s="6"/>
      <c r="F17" s="6"/>
      <c r="G17" s="6"/>
      <c r="H17" s="6"/>
    </row>
    <row r="18" spans="1:8" ht="57.75" customHeight="1" x14ac:dyDescent="0.25">
      <c r="A18" s="31" t="s">
        <v>34</v>
      </c>
      <c r="B18" s="31"/>
      <c r="C18" s="31"/>
      <c r="D18" s="31"/>
      <c r="E18" s="31"/>
      <c r="F18" s="31"/>
      <c r="G18" s="31"/>
      <c r="H18" s="31"/>
    </row>
    <row r="20" spans="1:8" ht="65.25" customHeight="1" x14ac:dyDescent="0.25">
      <c r="A20" s="31" t="s">
        <v>35</v>
      </c>
      <c r="B20" s="31"/>
      <c r="C20" s="31"/>
      <c r="D20" s="31"/>
      <c r="E20" s="31"/>
      <c r="F20" s="31"/>
      <c r="G20" s="31"/>
      <c r="H20" s="31"/>
    </row>
    <row r="21" spans="1:8" x14ac:dyDescent="0.25">
      <c r="C21"/>
      <c r="D21" s="13"/>
      <c r="E21" s="13"/>
      <c r="F21" s="13"/>
    </row>
    <row r="22" spans="1:8" ht="15.75" x14ac:dyDescent="0.25">
      <c r="B22" s="32" t="s">
        <v>36</v>
      </c>
      <c r="C22" s="32"/>
      <c r="D22" s="32"/>
      <c r="E22" s="32"/>
      <c r="F22" s="32"/>
    </row>
  </sheetData>
  <mergeCells count="10">
    <mergeCell ref="A20:H20"/>
    <mergeCell ref="B22:F22"/>
    <mergeCell ref="B14:B15"/>
    <mergeCell ref="A14:A15"/>
    <mergeCell ref="A1:H1"/>
    <mergeCell ref="F14:F15"/>
    <mergeCell ref="G14:G15"/>
    <mergeCell ref="A3:B3"/>
    <mergeCell ref="A18:H18"/>
    <mergeCell ref="H14:H15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2019-07-19T12:14:25Z</dcterms:modified>
</cp:coreProperties>
</file>