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325" yWindow="690" windowWidth="15120" windowHeight="8010"/>
  </bookViews>
  <sheets>
    <sheet name="Лист1" sheetId="1" r:id="rId1"/>
  </sheets>
  <definedNames>
    <definedName name="_xlnm.Print_Area" localSheetId="0">Лист1!$A$1:$P$22</definedName>
  </definedNames>
  <calcPr calcId="152511"/>
</workbook>
</file>

<file path=xl/calcChain.xml><?xml version="1.0" encoding="utf-8"?>
<calcChain xmlns="http://schemas.openxmlformats.org/spreadsheetml/2006/main">
  <c r="O16" i="1" l="1"/>
  <c r="O4" i="1"/>
  <c r="O5" i="1"/>
  <c r="O6" i="1"/>
  <c r="O7" i="1"/>
  <c r="O8" i="1"/>
  <c r="O9" i="1"/>
  <c r="O10" i="1"/>
  <c r="O11" i="1"/>
  <c r="O12" i="1"/>
  <c r="O13" i="1"/>
  <c r="O3" i="1"/>
  <c r="H14" i="1" l="1"/>
  <c r="M7" i="1" l="1"/>
  <c r="N7" i="1" s="1"/>
  <c r="M8" i="1"/>
  <c r="N8" i="1" s="1"/>
  <c r="M14" i="1"/>
  <c r="N14" i="1" s="1"/>
  <c r="M15" i="1"/>
  <c r="N15" i="1" s="1"/>
  <c r="F11" i="1" l="1"/>
  <c r="F12" i="1"/>
  <c r="M12" i="1" s="1"/>
  <c r="N12" i="1" s="1"/>
  <c r="F13" i="1"/>
  <c r="F10" i="1"/>
  <c r="F5" i="1"/>
  <c r="F6" i="1"/>
  <c r="F4" i="1"/>
  <c r="M4" i="1" l="1"/>
  <c r="N4" i="1" s="1"/>
  <c r="M11" i="1"/>
  <c r="N11" i="1" s="1"/>
  <c r="M6" i="1"/>
  <c r="N6" i="1" s="1"/>
  <c r="M5" i="1"/>
  <c r="N5" i="1" s="1"/>
  <c r="M10" i="1"/>
  <c r="N10" i="1" s="1"/>
  <c r="M13" i="1"/>
  <c r="N13" i="1" s="1"/>
  <c r="F16" i="1" l="1"/>
  <c r="M16" i="1" l="1"/>
  <c r="N16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<sst xmlns="http://schemas.openxmlformats.org/spreadsheetml/2006/main" count="39" uniqueCount="37">
  <si>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</si>
  <si>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</si>
  <si>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</si>
  <si>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</si>
  <si>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</si>
  <si>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Уборка мест общего пользования (9 эт.)</t>
  </si>
  <si>
    <t>Содержание мусоропроводов</t>
  </si>
  <si>
    <t>Обслуживание вентиляции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</si>
  <si>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</si>
  <si>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</si>
  <si>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</si>
  <si>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</si>
  <si>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</si>
  <si>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</si>
  <si>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</si>
  <si>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</si>
  <si>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</si>
  <si>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</si>
  <si>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</si>
  <si>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</si>
  <si>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</si>
  <si>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</si>
  <si>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</si>
  <si>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</si>
  <si>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>Работы, необходимые для надлежащего содержания инженерных сетей дома</t>
  </si>
  <si>
    <t>1м2жил.пом.</t>
  </si>
  <si>
    <t>1 м2 пл.терр.</t>
  </si>
  <si>
    <t>Содержание кровли</t>
  </si>
  <si>
    <t xml:space="preserve"> </t>
  </si>
  <si>
    <t>Работы, необходимые для надлежащего содержание  конструкций дома</t>
  </si>
  <si>
    <t>квартиры</t>
  </si>
  <si>
    <t xml:space="preserve">Управление + РКЦ </t>
  </si>
  <si>
    <t>Содержание жилого помещения:</t>
  </si>
  <si>
    <t xml:space="preserve"> Уважаемые собственники МКД ул. Садовая д.12!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</si>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</sst>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1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Normal="100" zoomScaleSheetLayoutView="100" workbookViewId="0">
      <selection activeCell="B9" sqref="B9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0" hidden="1" customWidth="1"/>
    <col min="12" max="15" width="0" hidden="1" customWidth="1"/>
  </cols>
  <sheetData>
    <row r="1" spans="1:15" s="1" customFormat="1" ht="159.94999999999999" customHeight="1" x14ac:dyDescent="0.25">
      <c r="A1" s="43" t="s">
        <v>33</v>
      </c>
      <c r="B1" s="43"/>
      <c r="C1" s="43"/>
      <c r="D1" s="43"/>
      <c r="E1" s="43"/>
      <c r="F1" s="43"/>
      <c r="G1" s="43"/>
      <c r="H1" s="43"/>
      <c r="I1" s="6"/>
      <c r="J1" s="6"/>
      <c r="K1" s="6"/>
      <c r="L1" s="6"/>
      <c r="M1" s="6"/>
      <c r="N1" s="6"/>
    </row>
    <row r="2" spans="1:15" s="5" customFormat="1" ht="48" thickBot="1" x14ac:dyDescent="0.3">
      <c r="A2" s="29" t="s">
        <v>0</v>
      </c>
      <c r="B2" s="30" t="s">
        <v>1</v>
      </c>
      <c r="C2" s="30" t="s">
        <v>2</v>
      </c>
      <c r="D2" s="30" t="s">
        <v>11</v>
      </c>
      <c r="E2" s="30" t="s">
        <v>12</v>
      </c>
      <c r="F2" s="30" t="s">
        <v>13</v>
      </c>
      <c r="G2" s="30" t="s">
        <v>14</v>
      </c>
      <c r="H2" s="30" t="s">
        <v>3</v>
      </c>
    </row>
    <row r="3" spans="1:15" s="5" customFormat="1" ht="18" thickBot="1" x14ac:dyDescent="0.3">
      <c r="A3" s="48" t="s">
        <v>32</v>
      </c>
      <c r="B3" s="49"/>
      <c r="C3" s="33"/>
      <c r="D3" s="33"/>
      <c r="E3" s="33"/>
      <c r="F3" s="33"/>
      <c r="G3" s="33"/>
      <c r="H3" s="34">
        <v>38.22</v>
      </c>
      <c r="O3" s="5">
        <f>H3*1.04</f>
        <v>39.748800000000003</v>
      </c>
    </row>
    <row r="4" spans="1:15" ht="24.75" customHeight="1" x14ac:dyDescent="0.25">
      <c r="A4" s="26">
        <v>1</v>
      </c>
      <c r="B4" s="25" t="s">
        <v>4</v>
      </c>
      <c r="C4" s="31" t="s">
        <v>26</v>
      </c>
      <c r="D4" s="32">
        <v>4</v>
      </c>
      <c r="E4" s="32">
        <v>1081.7</v>
      </c>
      <c r="F4" s="27">
        <f>D4*E4</f>
        <v>4326.8</v>
      </c>
      <c r="G4" s="27">
        <v>8400</v>
      </c>
      <c r="H4" s="28">
        <v>1.426518615284128</v>
      </c>
      <c r="J4">
        <v>250426.31999999995</v>
      </c>
      <c r="L4">
        <v>146976</v>
      </c>
      <c r="M4">
        <f>F4*6</f>
        <v>25960.800000000003</v>
      </c>
      <c r="N4">
        <f>L4+M4</f>
        <v>172936.8</v>
      </c>
      <c r="O4" s="5">
        <f t="shared" ref="O4:O13" si="0">H4*1.04</f>
        <v>1.4835793598954932</v>
      </c>
    </row>
    <row r="5" spans="1:15" ht="24" customHeight="1" x14ac:dyDescent="0.25">
      <c r="A5" s="3">
        <v>2</v>
      </c>
      <c r="B5" s="13" t="s">
        <v>5</v>
      </c>
      <c r="C5" s="9" t="s">
        <v>8</v>
      </c>
      <c r="D5" s="4">
        <v>25.97</v>
      </c>
      <c r="E5" s="4">
        <v>730.2</v>
      </c>
      <c r="F5" s="12">
        <f t="shared" ref="F5:F6" si="1">D5*E5</f>
        <v>18963.294000000002</v>
      </c>
      <c r="G5" s="12">
        <v>22500</v>
      </c>
      <c r="H5" s="11">
        <v>3.821032005225343</v>
      </c>
      <c r="J5">
        <v>191020.32000000004</v>
      </c>
      <c r="L5">
        <v>113779.76400000001</v>
      </c>
      <c r="M5">
        <f t="shared" ref="M5:M16" si="2">F5*6</f>
        <v>113779.76400000001</v>
      </c>
      <c r="N5">
        <f t="shared" ref="N5:N16" si="3">L5+M5</f>
        <v>227559.52800000002</v>
      </c>
      <c r="O5" s="5">
        <f t="shared" si="0"/>
        <v>3.9738732854343568</v>
      </c>
    </row>
    <row r="6" spans="1:15" ht="22.5" customHeight="1" x14ac:dyDescent="0.25">
      <c r="A6" s="3">
        <v>3</v>
      </c>
      <c r="B6" s="13" t="s">
        <v>6</v>
      </c>
      <c r="C6" s="9" t="s">
        <v>25</v>
      </c>
      <c r="D6" s="4">
        <v>1.8</v>
      </c>
      <c r="E6" s="4">
        <v>6124</v>
      </c>
      <c r="F6" s="12">
        <f t="shared" si="1"/>
        <v>11023.2</v>
      </c>
      <c r="G6" s="12">
        <v>15181</v>
      </c>
      <c r="H6" s="11">
        <v>2.5780927498367081</v>
      </c>
      <c r="J6">
        <v>170549.28</v>
      </c>
      <c r="L6">
        <v>85274.64</v>
      </c>
      <c r="M6">
        <f t="shared" si="2"/>
        <v>66139.200000000012</v>
      </c>
      <c r="N6">
        <f t="shared" si="3"/>
        <v>151413.84000000003</v>
      </c>
      <c r="O6" s="5">
        <f t="shared" si="0"/>
        <v>2.6812164598301766</v>
      </c>
    </row>
    <row r="7" spans="1:15" ht="32.1" customHeight="1" x14ac:dyDescent="0.25">
      <c r="A7" s="16">
        <v>4</v>
      </c>
      <c r="B7" s="14" t="s">
        <v>24</v>
      </c>
      <c r="C7" s="9" t="s">
        <v>16</v>
      </c>
      <c r="D7" s="4">
        <v>151.09</v>
      </c>
      <c r="E7" s="22">
        <v>6489.1</v>
      </c>
      <c r="F7" s="18">
        <v>40606</v>
      </c>
      <c r="G7" s="18">
        <v>47323</v>
      </c>
      <c r="H7" s="20">
        <v>8.0365643370346174</v>
      </c>
      <c r="J7">
        <v>487548</v>
      </c>
      <c r="L7">
        <v>243636</v>
      </c>
      <c r="M7">
        <f t="shared" si="2"/>
        <v>243636</v>
      </c>
      <c r="N7">
        <f t="shared" si="3"/>
        <v>487272</v>
      </c>
      <c r="O7" s="5">
        <f t="shared" si="0"/>
        <v>8.3580269105160028</v>
      </c>
    </row>
    <row r="8" spans="1:15" ht="32.1" customHeight="1" x14ac:dyDescent="0.25">
      <c r="A8" s="3">
        <v>5</v>
      </c>
      <c r="B8" s="13" t="s">
        <v>29</v>
      </c>
      <c r="C8" s="9" t="s">
        <v>16</v>
      </c>
      <c r="D8" s="4">
        <v>2.87</v>
      </c>
      <c r="E8" s="22">
        <v>6489.1</v>
      </c>
      <c r="F8" s="18">
        <v>41834</v>
      </c>
      <c r="G8" s="23">
        <v>40946</v>
      </c>
      <c r="H8" s="24">
        <v>6.9535989549314179</v>
      </c>
      <c r="J8">
        <v>280116</v>
      </c>
      <c r="L8">
        <v>251004</v>
      </c>
      <c r="M8">
        <f t="shared" si="2"/>
        <v>251004</v>
      </c>
      <c r="N8">
        <f t="shared" si="3"/>
        <v>502008</v>
      </c>
      <c r="O8" s="5">
        <f t="shared" si="0"/>
        <v>7.2317429131286746</v>
      </c>
    </row>
    <row r="9" spans="1:15" ht="20.25" customHeight="1" x14ac:dyDescent="0.25">
      <c r="A9" s="17">
        <v>6</v>
      </c>
      <c r="B9" s="15" t="s">
        <v>27</v>
      </c>
      <c r="C9" s="9" t="s">
        <v>15</v>
      </c>
      <c r="D9" s="4"/>
      <c r="E9" s="4">
        <v>969.6</v>
      </c>
      <c r="F9" s="19"/>
      <c r="G9" s="19">
        <v>2081</v>
      </c>
      <c r="H9" s="21">
        <v>0.35340300457217505</v>
      </c>
      <c r="O9" s="5">
        <f t="shared" si="0"/>
        <v>0.36753912475506206</v>
      </c>
    </row>
    <row r="10" spans="1:15" ht="23.25" customHeight="1" x14ac:dyDescent="0.25">
      <c r="A10" s="3">
        <v>7</v>
      </c>
      <c r="B10" s="13" t="s">
        <v>19</v>
      </c>
      <c r="C10" s="9" t="s">
        <v>9</v>
      </c>
      <c r="D10" s="4">
        <v>1.1200000000000001</v>
      </c>
      <c r="E10" s="4">
        <v>6124</v>
      </c>
      <c r="F10" s="12">
        <f>D10*E10</f>
        <v>6858.880000000001</v>
      </c>
      <c r="G10" s="12">
        <v>7349</v>
      </c>
      <c r="H10" s="11">
        <v>1.248</v>
      </c>
      <c r="J10">
        <v>78816</v>
      </c>
      <c r="L10">
        <v>39316.080000000002</v>
      </c>
      <c r="M10">
        <f t="shared" si="2"/>
        <v>41153.280000000006</v>
      </c>
      <c r="N10">
        <f t="shared" si="3"/>
        <v>80469.360000000015</v>
      </c>
      <c r="O10" s="5">
        <f t="shared" si="0"/>
        <v>1.29792</v>
      </c>
    </row>
    <row r="11" spans="1:15" ht="21" customHeight="1" x14ac:dyDescent="0.25">
      <c r="A11" s="3">
        <v>8</v>
      </c>
      <c r="B11" s="13" t="s">
        <v>21</v>
      </c>
      <c r="C11" s="9" t="s">
        <v>22</v>
      </c>
      <c r="D11" s="4">
        <v>0.13</v>
      </c>
      <c r="E11" s="4">
        <v>6124</v>
      </c>
      <c r="F11" s="12">
        <f t="shared" ref="F11:F13" si="4">D11*E11</f>
        <v>796.12</v>
      </c>
      <c r="G11" s="12">
        <v>2390</v>
      </c>
      <c r="H11" s="11">
        <v>0.40587851077726977</v>
      </c>
      <c r="J11">
        <v>8844</v>
      </c>
      <c r="L11">
        <v>4776.72</v>
      </c>
      <c r="M11">
        <f t="shared" si="2"/>
        <v>4776.72</v>
      </c>
      <c r="N11">
        <f t="shared" si="3"/>
        <v>9553.44</v>
      </c>
      <c r="O11" s="5">
        <f t="shared" si="0"/>
        <v>0.42211365120836059</v>
      </c>
    </row>
    <row r="12" spans="1:15" ht="20.25" customHeight="1" x14ac:dyDescent="0.25">
      <c r="A12" s="3">
        <v>9</v>
      </c>
      <c r="B12" s="13" t="s">
        <v>23</v>
      </c>
      <c r="C12" s="9" t="s">
        <v>10</v>
      </c>
      <c r="D12" s="4">
        <v>9769.27</v>
      </c>
      <c r="E12" s="4">
        <v>4</v>
      </c>
      <c r="F12" s="12">
        <f t="shared" si="4"/>
        <v>39077.08</v>
      </c>
      <c r="G12" s="12">
        <v>39739</v>
      </c>
      <c r="H12" s="11">
        <v>6.7486218158066631</v>
      </c>
      <c r="J12">
        <v>468924</v>
      </c>
      <c r="L12">
        <v>234462.48</v>
      </c>
      <c r="M12">
        <f t="shared" si="2"/>
        <v>234462.48</v>
      </c>
      <c r="N12">
        <f t="shared" si="3"/>
        <v>468924.96</v>
      </c>
      <c r="O12" s="5">
        <f t="shared" si="0"/>
        <v>7.0185666884389297</v>
      </c>
    </row>
    <row r="13" spans="1:15" ht="19.5" customHeight="1" x14ac:dyDescent="0.25">
      <c r="A13" s="3">
        <v>10</v>
      </c>
      <c r="B13" s="13" t="s">
        <v>7</v>
      </c>
      <c r="C13" s="9" t="s">
        <v>30</v>
      </c>
      <c r="D13" s="4">
        <v>0.22</v>
      </c>
      <c r="E13" s="4">
        <v>144</v>
      </c>
      <c r="F13" s="12">
        <f t="shared" si="4"/>
        <v>31.68</v>
      </c>
      <c r="G13" s="12">
        <v>1561</v>
      </c>
      <c r="H13" s="11">
        <v>0.26509470934030044</v>
      </c>
      <c r="J13">
        <v>7368</v>
      </c>
      <c r="L13">
        <v>8083.68</v>
      </c>
      <c r="M13">
        <f t="shared" si="2"/>
        <v>190.07999999999998</v>
      </c>
      <c r="N13">
        <f t="shared" si="3"/>
        <v>8273.76</v>
      </c>
      <c r="O13" s="5">
        <f t="shared" si="0"/>
        <v>0.27569849771391247</v>
      </c>
    </row>
    <row r="14" spans="1:15" ht="18.75" customHeight="1" x14ac:dyDescent="0.25">
      <c r="A14" s="41">
        <v>11</v>
      </c>
      <c r="B14" s="39" t="s">
        <v>20</v>
      </c>
      <c r="C14" s="9" t="s">
        <v>17</v>
      </c>
      <c r="D14" s="9">
        <v>0.49</v>
      </c>
      <c r="E14" s="4">
        <v>40</v>
      </c>
      <c r="F14" s="44">
        <v>198</v>
      </c>
      <c r="G14" s="44">
        <v>225</v>
      </c>
      <c r="H14" s="46">
        <f>G14/E10</f>
        <v>3.6740692357935992E-2</v>
      </c>
      <c r="J14">
        <v>2184</v>
      </c>
      <c r="L14">
        <v>1188</v>
      </c>
      <c r="M14">
        <f t="shared" si="2"/>
        <v>1188</v>
      </c>
      <c r="N14">
        <f t="shared" si="3"/>
        <v>2376</v>
      </c>
    </row>
    <row r="15" spans="1:15" ht="18.75" customHeight="1" x14ac:dyDescent="0.25">
      <c r="A15" s="42"/>
      <c r="B15" s="40"/>
      <c r="C15" s="9" t="s">
        <v>18</v>
      </c>
      <c r="D15" s="9">
        <v>0.25</v>
      </c>
      <c r="E15" s="4">
        <v>714.5</v>
      </c>
      <c r="F15" s="45"/>
      <c r="G15" s="45"/>
      <c r="H15" s="47"/>
      <c r="J15">
        <v>0</v>
      </c>
      <c r="L15">
        <v>0</v>
      </c>
      <c r="M15">
        <f t="shared" si="2"/>
        <v>0</v>
      </c>
      <c r="N15">
        <f t="shared" si="3"/>
        <v>0</v>
      </c>
    </row>
    <row r="16" spans="1:15" ht="20.25" customHeight="1" x14ac:dyDescent="0.25">
      <c r="A16" s="3">
        <v>12</v>
      </c>
      <c r="B16" s="13" t="s">
        <v>31</v>
      </c>
      <c r="C16" s="36" t="s">
        <v>28</v>
      </c>
      <c r="D16" s="4"/>
      <c r="E16" s="4" t="s">
        <v>28</v>
      </c>
      <c r="F16" s="12" t="e">
        <f>#REF!*0.14</f>
        <v>#REF!</v>
      </c>
      <c r="G16" s="12">
        <v>37351</v>
      </c>
      <c r="H16" s="11">
        <v>6.35</v>
      </c>
      <c r="J16">
        <v>392460</v>
      </c>
      <c r="L16">
        <v>195786.36000000002</v>
      </c>
      <c r="M16" t="e">
        <f t="shared" si="2"/>
        <v>#REF!</v>
      </c>
      <c r="N16" t="e">
        <f t="shared" si="3"/>
        <v>#REF!</v>
      </c>
      <c r="O16">
        <f>H16*1.04</f>
        <v>6.6040000000000001</v>
      </c>
    </row>
    <row r="17" spans="1:8" ht="15.75" x14ac:dyDescent="0.25">
      <c r="A17" s="7"/>
      <c r="B17" s="8"/>
      <c r="C17" s="10"/>
      <c r="D17" s="8"/>
      <c r="E17" s="8"/>
      <c r="F17" s="8"/>
      <c r="G17" s="8"/>
      <c r="H17" s="8"/>
    </row>
    <row r="18" spans="1:8" ht="53.25" customHeight="1" x14ac:dyDescent="0.25">
      <c r="A18" s="37" t="s">
        <v>34</v>
      </c>
      <c r="B18" s="37"/>
      <c r="C18" s="37"/>
      <c r="D18" s="37"/>
      <c r="E18" s="37"/>
      <c r="F18" s="37"/>
      <c r="G18" s="37"/>
      <c r="H18" s="37"/>
    </row>
    <row r="20" spans="1:8" ht="53.25" customHeight="1" x14ac:dyDescent="0.25">
      <c r="A20" s="37" t="s">
        <v>35</v>
      </c>
      <c r="B20" s="37"/>
      <c r="C20" s="37"/>
      <c r="D20" s="37"/>
      <c r="E20" s="37"/>
      <c r="F20" s="37"/>
      <c r="G20" s="37"/>
      <c r="H20" s="37"/>
    </row>
    <row r="21" spans="1:8" x14ac:dyDescent="0.25">
      <c r="C21"/>
      <c r="D21" s="35"/>
      <c r="E21" s="35"/>
      <c r="F21" s="35"/>
    </row>
    <row r="22" spans="1:8" ht="15.75" x14ac:dyDescent="0.25">
      <c r="B22" s="38" t="s">
        <v>36</v>
      </c>
      <c r="C22" s="38"/>
      <c r="D22" s="38"/>
      <c r="E22" s="38"/>
      <c r="F22" s="38"/>
    </row>
  </sheetData>
  <mergeCells count="10">
    <mergeCell ref="A1:H1"/>
    <mergeCell ref="F14:F15"/>
    <mergeCell ref="G14:G15"/>
    <mergeCell ref="H14:H15"/>
    <mergeCell ref="A3:B3"/>
    <mergeCell ref="A18:H18"/>
    <mergeCell ref="A20:H20"/>
    <mergeCell ref="B22:F22"/>
    <mergeCell ref="B14:B15"/>
    <mergeCell ref="A14:A15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2019-07-19T12:17:33Z</dcterms:modified>
</cp:coreProperties>
</file>