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Лист1!$A$1:$P$21</definedName>
  </definedNames>
  <calcPr calcId="152511"/>
</workbook>
</file>

<file path=xl/calcChain.xml><?xml version="1.0" encoding="utf-8"?>
<calcChain xmlns="http://schemas.openxmlformats.org/spreadsheetml/2006/main">
  <c r="O15" i="1" l="1"/>
  <c r="O4" i="1"/>
  <c r="O5" i="1"/>
  <c r="O6" i="1"/>
  <c r="O7" i="1"/>
  <c r="O8" i="1"/>
  <c r="O9" i="1"/>
  <c r="O10" i="1"/>
  <c r="O11" i="1"/>
  <c r="O12" i="1"/>
  <c r="O3" i="1"/>
  <c r="M8" i="1" l="1"/>
  <c r="N8" i="1" s="1"/>
  <c r="M14" i="1"/>
  <c r="N14" i="1" s="1"/>
  <c r="J6" i="1" l="1"/>
  <c r="J14" i="1"/>
  <c r="J8" i="1"/>
  <c r="I8" i="1"/>
  <c r="F7" i="1" l="1"/>
  <c r="M7" i="1" s="1"/>
  <c r="N7" i="1" s="1"/>
  <c r="F13" i="1" l="1"/>
  <c r="J13" i="1" l="1"/>
  <c r="M13" i="1"/>
  <c r="N13" i="1" s="1"/>
  <c r="J15" i="1"/>
  <c r="J7" i="1" l="1"/>
  <c r="F11" i="1"/>
  <c r="F12" i="1"/>
  <c r="F10" i="1"/>
  <c r="F5" i="1"/>
  <c r="F6" i="1"/>
  <c r="M6" i="1" s="1"/>
  <c r="N6" i="1" s="1"/>
  <c r="F4" i="1"/>
  <c r="M4" i="1" l="1"/>
  <c r="N4" i="1" s="1"/>
  <c r="M12" i="1"/>
  <c r="N12" i="1" s="1"/>
  <c r="M11" i="1"/>
  <c r="N11" i="1" s="1"/>
  <c r="J5" i="1"/>
  <c r="M5" i="1"/>
  <c r="N5" i="1" s="1"/>
  <c r="F15" i="1"/>
  <c r="M15" i="1" s="1"/>
  <c r="N15" i="1" s="1"/>
  <c r="J10" i="1"/>
  <c r="M10" i="1"/>
  <c r="N10" i="1" s="1"/>
  <c r="J4" i="1"/>
  <c r="J12" i="1"/>
  <c r="J11" i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<sst xmlns="http://schemas.openxmlformats.org/spreadsheetml/2006/main" count="37" uniqueCount="35">
  <si>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</si>
  <si>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</si>
  <si>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</si>
  <si>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</si>
  <si>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</si>
  <si>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</si>
  <si>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</si>
  <si>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</si>
  <si>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</si>
  <si>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</si>
  <si>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</si>
  <si>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</si>
  <si>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</si>
  <si>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</si>
  <si>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</si>
  <si>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</si>
  <si>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</si>
  <si>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</si>
  <si>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</si>
  <si>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</si>
  <si>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</si>
  <si>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</si>
  <si>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1 м2 пл.терр.</t>
  </si>
  <si>
    <t>Содержание кровли</t>
  </si>
  <si>
    <t>Работы,необходимые для надлежащего содержания  конструкций дома</t>
  </si>
  <si>
    <t>Содержание контейнерных площадок</t>
  </si>
  <si>
    <t>м2 жил.пом.</t>
  </si>
  <si>
    <t>квартиры</t>
  </si>
  <si>
    <t xml:space="preserve"> </t>
  </si>
  <si>
    <t xml:space="preserve">Управление + РКЦ </t>
  </si>
  <si>
    <t>Содержание жилого помещения:</t>
  </si>
  <si>
    <t xml:space="preserve"> Уважаемые собственники МКД ул. Садовая д.6!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</si>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</sst>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zoomScaleSheetLayoutView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9.140625" hidden="1" customWidth="1"/>
    <col min="12" max="15" width="0" hidden="1" customWidth="1"/>
  </cols>
  <sheetData>
    <row r="1" spans="1:15" s="1" customFormat="1" ht="125.25" customHeight="1" x14ac:dyDescent="0.25">
      <c r="A1" s="43" t="s">
        <v>31</v>
      </c>
      <c r="B1" s="43"/>
      <c r="C1" s="43"/>
      <c r="D1" s="43"/>
      <c r="E1" s="43"/>
      <c r="F1" s="43"/>
      <c r="G1" s="43"/>
      <c r="H1" s="43"/>
      <c r="I1" s="7"/>
      <c r="J1" s="7"/>
      <c r="K1" s="7"/>
      <c r="L1" s="7"/>
      <c r="M1" s="7"/>
      <c r="N1" s="7"/>
    </row>
    <row r="2" spans="1:15" s="6" customFormat="1" ht="48" thickBot="1" x14ac:dyDescent="0.3">
      <c r="A2" s="29" t="s">
        <v>0</v>
      </c>
      <c r="B2" s="30" t="s">
        <v>1</v>
      </c>
      <c r="C2" s="30" t="s">
        <v>2</v>
      </c>
      <c r="D2" s="30" t="s">
        <v>8</v>
      </c>
      <c r="E2" s="30" t="s">
        <v>9</v>
      </c>
      <c r="F2" s="30" t="s">
        <v>10</v>
      </c>
      <c r="G2" s="30" t="s">
        <v>11</v>
      </c>
      <c r="H2" s="30" t="s">
        <v>3</v>
      </c>
    </row>
    <row r="3" spans="1:15" s="6" customFormat="1" ht="18" thickBot="1" x14ac:dyDescent="0.3">
      <c r="A3" s="48" t="s">
        <v>30</v>
      </c>
      <c r="B3" s="49"/>
      <c r="C3" s="33"/>
      <c r="D3" s="33"/>
      <c r="E3" s="33"/>
      <c r="F3" s="33"/>
      <c r="G3" s="33"/>
      <c r="H3" s="34">
        <v>26.301600000000001</v>
      </c>
      <c r="O3" s="6">
        <f>H3*1.04</f>
        <v>27.353664000000002</v>
      </c>
    </row>
    <row r="4" spans="1:15" ht="21" customHeight="1" x14ac:dyDescent="0.25">
      <c r="A4" s="26">
        <v>1</v>
      </c>
      <c r="B4" s="25" t="s">
        <v>4</v>
      </c>
      <c r="C4" s="31" t="s">
        <v>22</v>
      </c>
      <c r="D4" s="32">
        <v>4</v>
      </c>
      <c r="E4" s="32">
        <v>926.7</v>
      </c>
      <c r="F4" s="27">
        <f>D4*E4</f>
        <v>3706.8</v>
      </c>
      <c r="G4" s="27">
        <v>7197</v>
      </c>
      <c r="H4" s="28">
        <v>2.120783158133341</v>
      </c>
      <c r="J4">
        <f>G4*12</f>
        <v>86364</v>
      </c>
      <c r="L4">
        <v>84703.200000000012</v>
      </c>
      <c r="M4">
        <f>F4*6</f>
        <v>22240.800000000003</v>
      </c>
      <c r="N4">
        <f>L4+M4</f>
        <v>106944.00000000001</v>
      </c>
      <c r="O4" s="6">
        <f t="shared" ref="O4:O12" si="0">H4*1.04</f>
        <v>2.2056144844586747</v>
      </c>
    </row>
    <row r="5" spans="1:15" ht="24" customHeight="1" x14ac:dyDescent="0.25">
      <c r="A5" s="3">
        <v>2</v>
      </c>
      <c r="B5" s="4" t="s">
        <v>20</v>
      </c>
      <c r="C5" s="10" t="s">
        <v>6</v>
      </c>
      <c r="D5" s="5">
        <v>26.95</v>
      </c>
      <c r="E5" s="5">
        <v>406.8</v>
      </c>
      <c r="F5" s="13">
        <f t="shared" ref="F5:F6" si="1">D5*E5</f>
        <v>10963.26</v>
      </c>
      <c r="G5" s="13">
        <v>12387</v>
      </c>
      <c r="H5" s="12">
        <v>3.6501515881336242</v>
      </c>
      <c r="J5">
        <f t="shared" ref="J5:J15" si="2">G5*12</f>
        <v>148644</v>
      </c>
      <c r="L5">
        <v>65779.56</v>
      </c>
      <c r="M5">
        <f>F5*6</f>
        <v>65779.56</v>
      </c>
      <c r="N5">
        <f t="shared" ref="N5:N15" si="3">L5+M5</f>
        <v>131559.12</v>
      </c>
      <c r="O5" s="6">
        <f t="shared" si="0"/>
        <v>3.7961576516589695</v>
      </c>
    </row>
    <row r="6" spans="1:15" ht="22.5" customHeight="1" x14ac:dyDescent="0.25">
      <c r="A6" s="3">
        <v>3</v>
      </c>
      <c r="B6" s="4" t="s">
        <v>25</v>
      </c>
      <c r="C6" s="10" t="s">
        <v>26</v>
      </c>
      <c r="D6" s="5">
        <v>0</v>
      </c>
      <c r="E6" s="5">
        <v>3529.3</v>
      </c>
      <c r="F6" s="13">
        <f t="shared" si="1"/>
        <v>0</v>
      </c>
      <c r="G6" s="13">
        <v>2171</v>
      </c>
      <c r="H6" s="12">
        <v>0.63974159181707424</v>
      </c>
      <c r="J6">
        <f t="shared" si="2"/>
        <v>26052</v>
      </c>
      <c r="L6">
        <v>0</v>
      </c>
      <c r="M6">
        <f t="shared" ref="M6:M15" si="4">F6*6</f>
        <v>0</v>
      </c>
      <c r="N6">
        <f t="shared" si="3"/>
        <v>0</v>
      </c>
      <c r="O6" s="6">
        <f t="shared" si="0"/>
        <v>0.66533125548975725</v>
      </c>
    </row>
    <row r="7" spans="1:15" ht="32.1" customHeight="1" x14ac:dyDescent="0.25">
      <c r="A7" s="14">
        <v>4</v>
      </c>
      <c r="B7" s="24" t="s">
        <v>21</v>
      </c>
      <c r="C7" s="10" t="s">
        <v>13</v>
      </c>
      <c r="D7" s="5">
        <v>151.09</v>
      </c>
      <c r="E7" s="21">
        <v>3732.7</v>
      </c>
      <c r="F7" s="16" t="e">
        <f>D7*E7+#REF!*#REF!</f>
        <v>#REF!</v>
      </c>
      <c r="G7" s="16">
        <v>20220</v>
      </c>
      <c r="H7" s="18">
        <v>5.9583486810415662</v>
      </c>
      <c r="J7">
        <f t="shared" si="2"/>
        <v>242640</v>
      </c>
      <c r="L7">
        <v>105626.808</v>
      </c>
      <c r="M7" t="e">
        <f t="shared" si="4"/>
        <v>#REF!</v>
      </c>
      <c r="N7" t="e">
        <f t="shared" si="3"/>
        <v>#REF!</v>
      </c>
      <c r="O7" s="6">
        <f t="shared" si="0"/>
        <v>6.196682628283229</v>
      </c>
    </row>
    <row r="8" spans="1:15" ht="32.1" customHeight="1" x14ac:dyDescent="0.25">
      <c r="A8" s="3">
        <v>5</v>
      </c>
      <c r="B8" s="4" t="s">
        <v>24</v>
      </c>
      <c r="C8" s="10" t="s">
        <v>13</v>
      </c>
      <c r="D8" s="5">
        <v>2.87</v>
      </c>
      <c r="E8" s="21">
        <v>3732.7</v>
      </c>
      <c r="F8" s="16">
        <v>17202</v>
      </c>
      <c r="G8" s="22">
        <v>21662</v>
      </c>
      <c r="H8" s="23">
        <v>6.3832714702632254</v>
      </c>
      <c r="I8">
        <f>F8*12</f>
        <v>206424</v>
      </c>
      <c r="J8" t="e">
        <f>G8*12+#REF!</f>
        <v>#REF!</v>
      </c>
      <c r="L8">
        <v>103212</v>
      </c>
      <c r="M8">
        <f t="shared" si="4"/>
        <v>103212</v>
      </c>
      <c r="N8">
        <f t="shared" si="3"/>
        <v>206424</v>
      </c>
      <c r="O8" s="6">
        <f t="shared" si="0"/>
        <v>6.6386023290737546</v>
      </c>
    </row>
    <row r="9" spans="1:15" ht="20.25" customHeight="1" x14ac:dyDescent="0.25">
      <c r="A9" s="15">
        <v>6</v>
      </c>
      <c r="B9" s="20" t="s">
        <v>23</v>
      </c>
      <c r="C9" s="10" t="s">
        <v>12</v>
      </c>
      <c r="D9" s="5"/>
      <c r="E9" s="5">
        <v>940</v>
      </c>
      <c r="F9" s="17"/>
      <c r="G9" s="17">
        <v>2058</v>
      </c>
      <c r="H9" s="19">
        <v>0.60644320403479446</v>
      </c>
      <c r="O9" s="6">
        <f t="shared" si="0"/>
        <v>0.63070093219618628</v>
      </c>
    </row>
    <row r="10" spans="1:15" ht="23.25" customHeight="1" x14ac:dyDescent="0.25">
      <c r="A10" s="3">
        <v>7</v>
      </c>
      <c r="B10" s="4" t="s">
        <v>16</v>
      </c>
      <c r="C10" s="10" t="s">
        <v>7</v>
      </c>
      <c r="D10" s="5">
        <v>1.1200000000000001</v>
      </c>
      <c r="E10" s="5">
        <v>3529.3</v>
      </c>
      <c r="F10" s="13">
        <f>D10*E10</f>
        <v>3952.8160000000007</v>
      </c>
      <c r="G10" s="13">
        <v>4235</v>
      </c>
      <c r="H10" s="12">
        <v>1.248</v>
      </c>
      <c r="J10">
        <f t="shared" si="2"/>
        <v>50820</v>
      </c>
      <c r="L10">
        <v>22658.106000000003</v>
      </c>
      <c r="M10">
        <f t="shared" si="4"/>
        <v>23716.896000000004</v>
      </c>
      <c r="N10">
        <f t="shared" si="3"/>
        <v>46375.002000000008</v>
      </c>
      <c r="O10" s="6">
        <f t="shared" si="0"/>
        <v>1.29792</v>
      </c>
    </row>
    <row r="11" spans="1:15" ht="21" customHeight="1" x14ac:dyDescent="0.25">
      <c r="A11" s="3">
        <v>8</v>
      </c>
      <c r="B11" s="4" t="s">
        <v>18</v>
      </c>
      <c r="C11" s="10" t="s">
        <v>19</v>
      </c>
      <c r="D11" s="5">
        <v>0.13</v>
      </c>
      <c r="E11" s="5">
        <v>3529.3</v>
      </c>
      <c r="F11" s="13">
        <f t="shared" ref="F11:F12" si="5">D11*E11</f>
        <v>458.80900000000003</v>
      </c>
      <c r="G11" s="13">
        <v>2919</v>
      </c>
      <c r="H11" s="12">
        <v>0.86015923837588182</v>
      </c>
      <c r="J11">
        <f t="shared" si="2"/>
        <v>35028</v>
      </c>
      <c r="L11">
        <v>2752.8540000000003</v>
      </c>
      <c r="M11">
        <f t="shared" si="4"/>
        <v>2752.8540000000003</v>
      </c>
      <c r="N11">
        <f t="shared" si="3"/>
        <v>5505.7080000000005</v>
      </c>
      <c r="O11" s="6">
        <f t="shared" si="0"/>
        <v>0.8945656079109171</v>
      </c>
    </row>
    <row r="12" spans="1:15" ht="19.5" customHeight="1" x14ac:dyDescent="0.25">
      <c r="A12" s="3">
        <v>9</v>
      </c>
      <c r="B12" s="4" t="s">
        <v>5</v>
      </c>
      <c r="C12" s="10" t="s">
        <v>27</v>
      </c>
      <c r="D12" s="5">
        <v>0.22</v>
      </c>
      <c r="E12" s="5">
        <v>76</v>
      </c>
      <c r="F12" s="13">
        <f t="shared" si="5"/>
        <v>16.72</v>
      </c>
      <c r="G12" s="13">
        <v>824</v>
      </c>
      <c r="H12" s="12">
        <v>0.24281302241237637</v>
      </c>
      <c r="J12">
        <f t="shared" si="2"/>
        <v>9888</v>
      </c>
      <c r="L12">
        <v>4658.6760000000004</v>
      </c>
      <c r="M12">
        <f t="shared" si="4"/>
        <v>100.32</v>
      </c>
      <c r="N12">
        <f t="shared" si="3"/>
        <v>4758.9960000000001</v>
      </c>
      <c r="O12" s="6">
        <f t="shared" si="0"/>
        <v>0.25252554330887145</v>
      </c>
    </row>
    <row r="13" spans="1:15" ht="18.75" customHeight="1" x14ac:dyDescent="0.25">
      <c r="A13" s="41">
        <v>10</v>
      </c>
      <c r="B13" s="39" t="s">
        <v>17</v>
      </c>
      <c r="C13" s="10" t="s">
        <v>14</v>
      </c>
      <c r="D13" s="10">
        <v>0</v>
      </c>
      <c r="E13" s="5">
        <v>0</v>
      </c>
      <c r="F13" s="44">
        <f>D14*E14</f>
        <v>181.8</v>
      </c>
      <c r="G13" s="44">
        <v>210</v>
      </c>
      <c r="H13" s="46">
        <v>7.0000000000000007E-2</v>
      </c>
      <c r="J13">
        <f t="shared" si="2"/>
        <v>2520</v>
      </c>
      <c r="L13">
        <v>1090.8000000000002</v>
      </c>
      <c r="M13">
        <f t="shared" si="4"/>
        <v>1090.8000000000002</v>
      </c>
      <c r="N13">
        <f t="shared" si="3"/>
        <v>2181.6000000000004</v>
      </c>
    </row>
    <row r="14" spans="1:15" ht="18.75" customHeight="1" x14ac:dyDescent="0.25">
      <c r="A14" s="42"/>
      <c r="B14" s="40"/>
      <c r="C14" s="10" t="s">
        <v>15</v>
      </c>
      <c r="D14" s="10">
        <v>0.25</v>
      </c>
      <c r="E14" s="5">
        <v>727.2</v>
      </c>
      <c r="F14" s="45"/>
      <c r="G14" s="45"/>
      <c r="H14" s="47"/>
      <c r="J14">
        <f t="shared" si="2"/>
        <v>0</v>
      </c>
      <c r="L14">
        <v>0</v>
      </c>
      <c r="M14">
        <f t="shared" si="4"/>
        <v>0</v>
      </c>
      <c r="N14">
        <f t="shared" si="3"/>
        <v>0</v>
      </c>
    </row>
    <row r="15" spans="1:15" ht="20.25" customHeight="1" x14ac:dyDescent="0.25">
      <c r="A15" s="3">
        <v>11</v>
      </c>
      <c r="B15" s="4" t="s">
        <v>29</v>
      </c>
      <c r="C15" s="36" t="s">
        <v>28</v>
      </c>
      <c r="D15" s="5"/>
      <c r="E15" s="5" t="s">
        <v>28</v>
      </c>
      <c r="F15" s="13" t="e">
        <f>0.14*#REF!</f>
        <v>#REF!</v>
      </c>
      <c r="G15" s="13">
        <v>15385</v>
      </c>
      <c r="H15" s="12">
        <v>4.5199999999999996</v>
      </c>
      <c r="J15">
        <f t="shared" si="2"/>
        <v>184620</v>
      </c>
      <c r="L15">
        <v>82090.106280000007</v>
      </c>
      <c r="M15" t="e">
        <f t="shared" si="4"/>
        <v>#REF!</v>
      </c>
      <c r="N15" t="e">
        <f t="shared" si="3"/>
        <v>#REF!</v>
      </c>
      <c r="O15">
        <f>H15*1.04</f>
        <v>4.7008000000000001</v>
      </c>
    </row>
    <row r="16" spans="1:15" ht="15.75" x14ac:dyDescent="0.25">
      <c r="A16" s="8"/>
      <c r="B16" s="9"/>
      <c r="C16" s="11"/>
      <c r="D16" s="9"/>
      <c r="E16" s="9"/>
      <c r="F16" s="9"/>
      <c r="G16" s="9"/>
      <c r="H16" s="9"/>
    </row>
    <row r="17" spans="1:8" ht="51" customHeight="1" x14ac:dyDescent="0.25">
      <c r="A17" s="37" t="s">
        <v>32</v>
      </c>
      <c r="B17" s="37"/>
      <c r="C17" s="37"/>
      <c r="D17" s="37"/>
      <c r="E17" s="37"/>
      <c r="F17" s="37"/>
      <c r="G17" s="37"/>
      <c r="H17" s="37"/>
    </row>
    <row r="19" spans="1:8" ht="57.75" customHeight="1" x14ac:dyDescent="0.25">
      <c r="A19" s="37" t="s">
        <v>33</v>
      </c>
      <c r="B19" s="37"/>
      <c r="C19" s="37"/>
      <c r="D19" s="37"/>
      <c r="E19" s="37"/>
      <c r="F19" s="37"/>
      <c r="G19" s="37"/>
      <c r="H19" s="37"/>
    </row>
    <row r="20" spans="1:8" x14ac:dyDescent="0.25">
      <c r="C20"/>
      <c r="D20" s="35"/>
      <c r="E20" s="35"/>
      <c r="F20" s="35"/>
    </row>
    <row r="21" spans="1:8" ht="15.75" x14ac:dyDescent="0.25">
      <c r="B21" s="38" t="s">
        <v>34</v>
      </c>
      <c r="C21" s="38"/>
      <c r="D21" s="38"/>
      <c r="E21" s="38"/>
      <c r="F21" s="38"/>
    </row>
  </sheetData>
  <mergeCells count="10">
    <mergeCell ref="A1:H1"/>
    <mergeCell ref="F13:F14"/>
    <mergeCell ref="G13:G14"/>
    <mergeCell ref="H13:H14"/>
    <mergeCell ref="A3:B3"/>
    <mergeCell ref="A17:H17"/>
    <mergeCell ref="A19:H19"/>
    <mergeCell ref="B21:F21"/>
    <mergeCell ref="B13:B14"/>
    <mergeCell ref="A13:A14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2019-07-19T12:23:38Z</dcterms:modified>
</cp:coreProperties>
</file>