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I8" i="1" l="1"/>
  <c r="F11" i="1" l="1"/>
  <c r="F12" i="1"/>
  <c r="F13" i="1"/>
  <c r="F10" i="1"/>
  <c r="F5" i="1"/>
  <c r="F6" i="1"/>
  <c r="F4" i="1"/>
  <c r="L5" i="1" l="1"/>
  <c r="M5" i="1" s="1"/>
  <c r="L4" i="1"/>
  <c r="M4" i="1" s="1"/>
  <c r="L13" i="1"/>
  <c r="M13" i="1" s="1"/>
  <c r="L6" i="1"/>
  <c r="M6" i="1" s="1"/>
  <c r="L10" i="1"/>
  <c r="M10" i="1" s="1"/>
  <c r="L12" i="1"/>
  <c r="M12" i="1" s="1"/>
  <c r="L11" i="1"/>
  <c r="M11" i="1" s="1"/>
  <c r="F16" i="1" l="1"/>
  <c r="L16" i="1" l="1"/>
  <c r="M1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<sst xmlns="http://schemas.openxmlformats.org/spreadsheetml/2006/main" count="39" uniqueCount="37">
  <si>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</si>
  <si>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</si>
  <si>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</si>
  <si>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</si>
  <si>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</si>
  <si>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</si>
  <si>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</si>
  <si>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</si>
  <si>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Управление + РКЦ + паспортисты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</si>
  <si>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</si>
  <si>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</si>
  <si>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</si>
  <si>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</si>
  <si>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</si>
  <si>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</si>
  <si>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</si>
  <si>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</si>
  <si>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</si>
  <si>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</si>
  <si>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</si>
  <si>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</si>
  <si>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</si>
  <si>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</si>
  <si>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</si>
  <si>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</si>
  <si>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</si>
  <si>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</si>
  <si>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</si>
  <si>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конструкций  дома</t>
  </si>
  <si>
    <t>1 м2 пл.терр.</t>
  </si>
  <si>
    <t>квартиры</t>
  </si>
  <si>
    <t xml:space="preserve"> </t>
  </si>
  <si>
    <t>Содержание жилого помещения:</t>
  </si>
  <si>
    <t xml:space="preserve"> Уважаемые собственники МКД ул. Свободы д.4!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</si>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</sst>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T7" sqref="T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1" max="13" width="0" hidden="1" customWidth="1"/>
  </cols>
  <sheetData>
    <row r="1" spans="1:13" s="1" customFormat="1" ht="159.94999999999999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6"/>
      <c r="J1" s="6"/>
      <c r="K1" s="6"/>
      <c r="L1" s="6"/>
      <c r="M1" s="6"/>
    </row>
    <row r="2" spans="1:13" s="5" customFormat="1" ht="48" thickBot="1" x14ac:dyDescent="0.3">
      <c r="A2" s="24" t="s">
        <v>0</v>
      </c>
      <c r="B2" s="25" t="s">
        <v>1</v>
      </c>
      <c r="C2" s="25" t="s">
        <v>2</v>
      </c>
      <c r="D2" s="25" t="s">
        <v>12</v>
      </c>
      <c r="E2" s="25" t="s">
        <v>13</v>
      </c>
      <c r="F2" s="25" t="s">
        <v>14</v>
      </c>
      <c r="G2" s="25" t="s">
        <v>15</v>
      </c>
      <c r="H2" s="25" t="s">
        <v>3</v>
      </c>
    </row>
    <row r="3" spans="1:13" s="5" customFormat="1" ht="18" thickBot="1" x14ac:dyDescent="0.3">
      <c r="A3" s="39" t="s">
        <v>32</v>
      </c>
      <c r="B3" s="40"/>
      <c r="C3" s="28"/>
      <c r="D3" s="28"/>
      <c r="E3" s="28"/>
      <c r="F3" s="28"/>
      <c r="G3" s="28"/>
      <c r="H3" s="29">
        <f>SUM(H4:H16)</f>
        <v>38.220145785647816</v>
      </c>
    </row>
    <row r="4" spans="1:13" ht="24.75" customHeight="1" x14ac:dyDescent="0.25">
      <c r="A4" s="21">
        <v>1</v>
      </c>
      <c r="B4" s="20" t="s">
        <v>4</v>
      </c>
      <c r="C4" s="26" t="s">
        <v>29</v>
      </c>
      <c r="D4" s="27">
        <v>4</v>
      </c>
      <c r="E4" s="27">
        <v>1550</v>
      </c>
      <c r="F4" s="22">
        <f>D4*E4</f>
        <v>6200</v>
      </c>
      <c r="G4" s="22">
        <v>12038</v>
      </c>
      <c r="H4" s="23">
        <v>1.5745051185954677</v>
      </c>
      <c r="J4">
        <v>322878.95999999996</v>
      </c>
      <c r="K4">
        <v>190833.59999999998</v>
      </c>
      <c r="L4">
        <f>F4*6</f>
        <v>37200</v>
      </c>
      <c r="M4">
        <f>K4+L4</f>
        <v>228033.59999999998</v>
      </c>
    </row>
    <row r="5" spans="1:13" ht="24" customHeight="1" x14ac:dyDescent="0.25">
      <c r="A5" s="3">
        <v>2</v>
      </c>
      <c r="B5" s="13" t="s">
        <v>5</v>
      </c>
      <c r="C5" s="9" t="s">
        <v>9</v>
      </c>
      <c r="D5" s="4">
        <v>30.08</v>
      </c>
      <c r="E5" s="4">
        <v>841</v>
      </c>
      <c r="F5" s="12">
        <f t="shared" ref="F5:F6" si="0">D5*E5</f>
        <v>25297.279999999999</v>
      </c>
      <c r="G5" s="12">
        <v>26040</v>
      </c>
      <c r="H5" s="11">
        <v>3.4058907865281589</v>
      </c>
      <c r="J5">
        <v>220005.59999999998</v>
      </c>
      <c r="K5">
        <v>131044.62</v>
      </c>
      <c r="L5">
        <f t="shared" ref="L5:L16" si="1">F5*6</f>
        <v>151783.67999999999</v>
      </c>
      <c r="M5">
        <f t="shared" ref="M5:M16" si="2">K5+L5</f>
        <v>282828.3</v>
      </c>
    </row>
    <row r="6" spans="1:13" ht="22.5" customHeight="1" x14ac:dyDescent="0.25">
      <c r="A6" s="3">
        <v>3</v>
      </c>
      <c r="B6" s="13" t="s">
        <v>6</v>
      </c>
      <c r="C6" s="9" t="s">
        <v>26</v>
      </c>
      <c r="D6" s="4">
        <v>2.36</v>
      </c>
      <c r="E6" s="4">
        <v>6937.8</v>
      </c>
      <c r="F6" s="12">
        <f t="shared" si="0"/>
        <v>16373.207999999999</v>
      </c>
      <c r="G6" s="12">
        <v>17199</v>
      </c>
      <c r="H6" s="11">
        <v>2.2495359307794858</v>
      </c>
      <c r="J6">
        <v>251982.72000000003</v>
      </c>
      <c r="K6">
        <v>152618.40000000002</v>
      </c>
      <c r="L6">
        <f t="shared" si="1"/>
        <v>98239.247999999992</v>
      </c>
      <c r="M6">
        <f t="shared" si="2"/>
        <v>250857.64800000002</v>
      </c>
    </row>
    <row r="7" spans="1:13" ht="32.1" customHeight="1" x14ac:dyDescent="0.25">
      <c r="A7" s="15">
        <v>4</v>
      </c>
      <c r="B7" s="14" t="s">
        <v>25</v>
      </c>
      <c r="C7" s="9" t="s">
        <v>17</v>
      </c>
      <c r="D7" s="4">
        <v>6.3</v>
      </c>
      <c r="E7" s="4">
        <v>7865.1</v>
      </c>
      <c r="F7" s="16">
        <v>47104</v>
      </c>
      <c r="G7" s="18">
        <v>55926</v>
      </c>
      <c r="H7" s="19">
        <v>7.3148175164122051</v>
      </c>
      <c r="J7">
        <v>360228</v>
      </c>
      <c r="K7">
        <v>282624</v>
      </c>
      <c r="L7">
        <f t="shared" si="1"/>
        <v>282624</v>
      </c>
      <c r="M7">
        <f t="shared" si="2"/>
        <v>565248</v>
      </c>
    </row>
    <row r="8" spans="1:13" ht="32.1" customHeight="1" x14ac:dyDescent="0.25">
      <c r="A8" s="15">
        <v>5</v>
      </c>
      <c r="B8" s="14" t="s">
        <v>28</v>
      </c>
      <c r="C8" s="9" t="s">
        <v>17</v>
      </c>
      <c r="D8" s="4">
        <v>7.32</v>
      </c>
      <c r="E8" s="4">
        <v>7865.1</v>
      </c>
      <c r="F8" s="16">
        <v>51253</v>
      </c>
      <c r="G8" s="18">
        <v>64953</v>
      </c>
      <c r="H8" s="19">
        <v>8.4955001634932223</v>
      </c>
      <c r="I8">
        <f>F8*12</f>
        <v>615036</v>
      </c>
      <c r="J8">
        <v>554544</v>
      </c>
      <c r="K8">
        <v>307518</v>
      </c>
      <c r="L8">
        <f t="shared" si="1"/>
        <v>307518</v>
      </c>
      <c r="M8">
        <f t="shared" si="2"/>
        <v>615036</v>
      </c>
    </row>
    <row r="9" spans="1:13" ht="20.25" customHeight="1" x14ac:dyDescent="0.25">
      <c r="A9" s="15">
        <v>6</v>
      </c>
      <c r="B9" s="14" t="s">
        <v>27</v>
      </c>
      <c r="C9" s="9" t="s">
        <v>16</v>
      </c>
      <c r="D9" s="4">
        <v>2.15</v>
      </c>
      <c r="E9" s="4">
        <v>1297.0999999999999</v>
      </c>
      <c r="F9" s="16"/>
      <c r="G9" s="16">
        <v>2840</v>
      </c>
      <c r="H9" s="17">
        <v>0.37145659883794052</v>
      </c>
    </row>
    <row r="10" spans="1:13" ht="23.25" customHeight="1" x14ac:dyDescent="0.25">
      <c r="A10" s="3">
        <v>7</v>
      </c>
      <c r="B10" s="13" t="s">
        <v>20</v>
      </c>
      <c r="C10" s="9" t="s">
        <v>10</v>
      </c>
      <c r="D10" s="4">
        <v>1.1200000000000001</v>
      </c>
      <c r="E10" s="4">
        <v>7951.4</v>
      </c>
      <c r="F10" s="12">
        <f>D10*E10</f>
        <v>8905.5680000000011</v>
      </c>
      <c r="G10" s="12">
        <v>9542</v>
      </c>
      <c r="H10" s="11">
        <v>1.248</v>
      </c>
      <c r="J10">
        <v>101611.908</v>
      </c>
      <c r="K10">
        <v>51047.987999999998</v>
      </c>
      <c r="L10">
        <f t="shared" si="1"/>
        <v>53433.40800000001</v>
      </c>
      <c r="M10">
        <f t="shared" si="2"/>
        <v>104481.39600000001</v>
      </c>
    </row>
    <row r="11" spans="1:13" ht="21" customHeight="1" x14ac:dyDescent="0.25">
      <c r="A11" s="3">
        <v>8</v>
      </c>
      <c r="B11" s="13" t="s">
        <v>22</v>
      </c>
      <c r="C11" s="9" t="s">
        <v>23</v>
      </c>
      <c r="D11" s="4">
        <v>0.17</v>
      </c>
      <c r="E11" s="4">
        <v>7951.4</v>
      </c>
      <c r="F11" s="12">
        <f t="shared" ref="F11:F13" si="3">D11*E11</f>
        <v>1351.7380000000001</v>
      </c>
      <c r="G11" s="12">
        <v>3652</v>
      </c>
      <c r="H11" s="11">
        <v>0.47766179540709819</v>
      </c>
      <c r="J11">
        <v>11395.727999999999</v>
      </c>
      <c r="K11">
        <v>5725.0079999999998</v>
      </c>
      <c r="L11">
        <f t="shared" si="1"/>
        <v>8110.4279999999999</v>
      </c>
      <c r="M11">
        <f t="shared" si="2"/>
        <v>13835.436</v>
      </c>
    </row>
    <row r="12" spans="1:13" ht="20.25" customHeight="1" x14ac:dyDescent="0.25">
      <c r="A12" s="3">
        <v>9</v>
      </c>
      <c r="B12" s="13" t="s">
        <v>24</v>
      </c>
      <c r="C12" s="9" t="s">
        <v>11</v>
      </c>
      <c r="D12" s="4">
        <v>9769.27</v>
      </c>
      <c r="E12" s="4">
        <v>5</v>
      </c>
      <c r="F12" s="12">
        <f t="shared" si="3"/>
        <v>48846.350000000006</v>
      </c>
      <c r="G12" s="12">
        <v>49674</v>
      </c>
      <c r="H12" s="11">
        <v>6.4970898206605128</v>
      </c>
      <c r="J12">
        <v>586156.20000000007</v>
      </c>
      <c r="K12">
        <v>293078.10000000003</v>
      </c>
      <c r="L12">
        <f t="shared" si="1"/>
        <v>293078.10000000003</v>
      </c>
      <c r="M12">
        <f t="shared" si="2"/>
        <v>586156.20000000007</v>
      </c>
    </row>
    <row r="13" spans="1:13" ht="19.5" customHeight="1" x14ac:dyDescent="0.25">
      <c r="A13" s="3">
        <v>10</v>
      </c>
      <c r="B13" s="13" t="s">
        <v>7</v>
      </c>
      <c r="C13" s="9" t="s">
        <v>30</v>
      </c>
      <c r="D13" s="4">
        <v>0.22</v>
      </c>
      <c r="E13" s="4">
        <v>161</v>
      </c>
      <c r="F13" s="12">
        <f t="shared" si="3"/>
        <v>35.42</v>
      </c>
      <c r="G13" s="12">
        <v>1745</v>
      </c>
      <c r="H13" s="11">
        <v>0.22823653696204443</v>
      </c>
      <c r="J13">
        <v>9496.44</v>
      </c>
      <c r="K13">
        <v>10495.848</v>
      </c>
      <c r="L13">
        <f t="shared" si="1"/>
        <v>212.52</v>
      </c>
      <c r="M13">
        <f t="shared" si="2"/>
        <v>10708.368</v>
      </c>
    </row>
    <row r="14" spans="1:13" ht="18.75" customHeight="1" x14ac:dyDescent="0.25">
      <c r="A14" s="35">
        <v>11</v>
      </c>
      <c r="B14" s="34" t="s">
        <v>21</v>
      </c>
      <c r="C14" s="9" t="s">
        <v>18</v>
      </c>
      <c r="D14" s="9">
        <v>0.49</v>
      </c>
      <c r="E14" s="4">
        <v>50</v>
      </c>
      <c r="F14" s="37">
        <v>266</v>
      </c>
      <c r="G14" s="37">
        <v>302</v>
      </c>
      <c r="H14" s="38">
        <f>G14/E10</f>
        <v>3.7980732952687578E-2</v>
      </c>
      <c r="J14">
        <v>2928</v>
      </c>
      <c r="K14">
        <v>1596</v>
      </c>
      <c r="L14">
        <f t="shared" si="1"/>
        <v>1596</v>
      </c>
      <c r="M14">
        <f t="shared" si="2"/>
        <v>3192</v>
      </c>
    </row>
    <row r="15" spans="1:13" ht="18.75" customHeight="1" x14ac:dyDescent="0.25">
      <c r="A15" s="35"/>
      <c r="B15" s="34"/>
      <c r="C15" s="9" t="s">
        <v>19</v>
      </c>
      <c r="D15" s="9">
        <v>0.25</v>
      </c>
      <c r="E15" s="4">
        <v>965.8</v>
      </c>
      <c r="F15" s="37"/>
      <c r="G15" s="37"/>
      <c r="H15" s="38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3" t="s">
        <v>8</v>
      </c>
      <c r="C16" s="31" t="s">
        <v>31</v>
      </c>
      <c r="D16" s="4">
        <v>14</v>
      </c>
      <c r="E16" s="4" t="s">
        <v>31</v>
      </c>
      <c r="F16" s="12" t="e">
        <f>#REF!*0.14</f>
        <v>#REF!</v>
      </c>
      <c r="G16" s="12">
        <v>48316</v>
      </c>
      <c r="H16" s="11">
        <v>6.3194707850189911</v>
      </c>
      <c r="J16">
        <v>506004</v>
      </c>
      <c r="K16">
        <v>254209.2</v>
      </c>
      <c r="L16" t="e">
        <f t="shared" si="1"/>
        <v>#REF!</v>
      </c>
      <c r="M16" t="e">
        <f t="shared" si="2"/>
        <v>#REF!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54.75" customHeight="1" x14ac:dyDescent="0.25">
      <c r="A18" s="32" t="s">
        <v>34</v>
      </c>
      <c r="B18" s="32"/>
      <c r="C18" s="32"/>
      <c r="D18" s="32"/>
      <c r="E18" s="32"/>
      <c r="F18" s="32"/>
      <c r="G18" s="32"/>
      <c r="H18" s="32"/>
    </row>
    <row r="20" spans="1:8" ht="69.75" customHeight="1" x14ac:dyDescent="0.25">
      <c r="A20" s="32" t="s">
        <v>35</v>
      </c>
      <c r="B20" s="32"/>
      <c r="C20" s="32"/>
      <c r="D20" s="32"/>
      <c r="E20" s="32"/>
      <c r="F20" s="32"/>
      <c r="G20" s="32"/>
      <c r="H20" s="32"/>
    </row>
    <row r="21" spans="1:8" x14ac:dyDescent="0.25">
      <c r="C21"/>
      <c r="D21" s="30"/>
      <c r="E21" s="30"/>
      <c r="F21" s="30"/>
    </row>
    <row r="22" spans="1:8" ht="15.75" x14ac:dyDescent="0.25">
      <c r="B22" s="33" t="s">
        <v>36</v>
      </c>
      <c r="C22" s="33"/>
      <c r="D22" s="33"/>
      <c r="E22" s="33"/>
      <c r="F22" s="33"/>
    </row>
  </sheetData>
  <mergeCells count="10">
    <mergeCell ref="A1:H1"/>
    <mergeCell ref="F14:F15"/>
    <mergeCell ref="G14:G15"/>
    <mergeCell ref="H14:H15"/>
    <mergeCell ref="A3:B3"/>
    <mergeCell ref="A18:H18"/>
    <mergeCell ref="A20:H20"/>
    <mergeCell ref="B22:F22"/>
    <mergeCell ref="B14:B15"/>
    <mergeCell ref="A14:A15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2019-07-19T12:18:36Z</dcterms:modified>
</cp:coreProperties>
</file>