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2" i="1" l="1"/>
  <c r="H3" i="1" s="1"/>
  <c r="M7" i="1" l="1"/>
  <c r="N7" i="1" s="1"/>
  <c r="M8" i="1"/>
  <c r="N8" i="1" s="1"/>
  <c r="M12" i="1"/>
  <c r="N12" i="1" s="1"/>
  <c r="M13" i="1"/>
  <c r="N13" i="1" s="1"/>
  <c r="F11" i="1" l="1"/>
  <c r="F10" i="1"/>
  <c r="F5" i="1"/>
  <c r="F6" i="1"/>
  <c r="F4" i="1"/>
  <c r="M6" i="1" l="1"/>
  <c r="N6" i="1" s="1"/>
  <c r="M10" i="1"/>
  <c r="N10" i="1" s="1"/>
  <c r="M11" i="1"/>
  <c r="N11" i="1" s="1"/>
  <c r="M4" i="1"/>
  <c r="N4" i="1" s="1"/>
  <c r="M5" i="1"/>
  <c r="N5" i="1" s="1"/>
  <c r="F14" i="1"/>
  <c r="M14" i="1" s="1"/>
  <c r="N14" i="1" s="1"/>
</calcChain>
</file>

<file path=xl/sharedStrings.xml><?xml version="1.0" encoding="utf-8"?>
<sst xmlns="http://schemas.openxmlformats.org/spreadsheetml/2006/main" count="34" uniqueCount="32">
  <si>
    <t>Наименование работ</t>
  </si>
  <si>
    <t>Ед. изм.</t>
  </si>
  <si>
    <t>На 1 м2 в месяц</t>
  </si>
  <si>
    <t>Уборка придомовой территории</t>
  </si>
  <si>
    <t>Содержание мусоропроводов</t>
  </si>
  <si>
    <t>1 м2 МОП</t>
  </si>
  <si>
    <t>1 м2 общ. пл.</t>
  </si>
  <si>
    <t>лифт</t>
  </si>
  <si>
    <t>Цена за ед. руб.</t>
  </si>
  <si>
    <t>Объем</t>
  </si>
  <si>
    <t>Норматив. стоимость в месяц, руб.</t>
  </si>
  <si>
    <t>Стоимость в руб. по утв. тарифу</t>
  </si>
  <si>
    <t>м2 кровли</t>
  </si>
  <si>
    <t>м2 общ. Пл.</t>
  </si>
  <si>
    <t xml:space="preserve">1 м2 м/к, </t>
  </si>
  <si>
    <t>м2 подвала</t>
  </si>
  <si>
    <t>Аварийно-диспетчерское обслуж.</t>
  </si>
  <si>
    <t>Дезинсекция и дератизация</t>
  </si>
  <si>
    <t>Обслуживание лифтов</t>
  </si>
  <si>
    <t xml:space="preserve">Уборка мест общего пользования </t>
  </si>
  <si>
    <t>Работы, необходимые для надлежащего содержания инженерных сетей дома</t>
  </si>
  <si>
    <t>1м2жил.пом.</t>
  </si>
  <si>
    <t>1 м2 пл.терр.</t>
  </si>
  <si>
    <t>Содержание кровли</t>
  </si>
  <si>
    <t>Работы, необходимые для надлежащего содержания  конструкций  дома</t>
  </si>
  <si>
    <t xml:space="preserve"> </t>
  </si>
  <si>
    <t>Содержание жилого помещения:</t>
  </si>
  <si>
    <t xml:space="preserve">Управление + РКЦ </t>
  </si>
  <si>
    <t xml:space="preserve"> Уважаемые собственники МКД ул. Чикина д.1!                                                                                                  В связи с инфляцией, ростом цен на оказываемые работы и услуги, предлагаем Вам установить размер платы за "Содержание и ремонт жилого помещения" с 1 сентября 2019 года.</t>
  </si>
  <si>
    <t>Допоплнительно к размеру платы применяются коммунальные услуги на общедомовые нужды, рассчитанные по тарифам, утвержденными Комитетом по ценам и тарифам МО и нормативам потребления, утвержденным Распоряжением Министерства ЖКХ от 22.05.2017 N 63-РВ.</t>
  </si>
  <si>
    <t>Уважаемые собственники, в соответствии со ст. 158, п.4 ЖК РФ, если вы не примите решение об установлении предложенного УК размера платы на Содержание и ремонт жилого помещения, такой размер платы устанавливает орган местного самоуправления.</t>
  </si>
  <si>
    <t>Управляющая организация АО "СЭУ Трансинсжтрой"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</si>
</sst>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0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zoomScaleNormal="100" workbookViewId="0">
      <selection sqref="A1:H1"/>
    </sheetView>
  </sheetViews>
  <sheetFormatPr defaultRowHeight="15" x14ac:dyDescent="0.25"/>
  <cols>
    <col min="1" max="1" width="4.85546875" style="2" customWidth="1"/>
    <col min="2" max="2" width="80.7109375" customWidth="1"/>
    <col min="3" max="3" width="14.85546875" style="1" hidden="1" customWidth="1"/>
    <col min="4" max="7" width="15" hidden="1" customWidth="1"/>
    <col min="8" max="8" width="15.7109375" customWidth="1"/>
    <col min="9" max="10" width="0" hidden="1" customWidth="1"/>
    <col min="12" max="12" width="8.7109375" hidden="1" customWidth="1"/>
    <col min="13" max="14" width="0" hidden="1" customWidth="1"/>
  </cols>
  <sheetData>
    <row r="1" spans="1:14" s="1" customFormat="1" ht="159.94999999999999" customHeight="1" x14ac:dyDescent="0.25">
      <c r="A1" s="39" t="s">
        <v>28</v>
      </c>
      <c r="B1" s="39"/>
      <c r="C1" s="39"/>
      <c r="D1" s="39"/>
      <c r="E1" s="39"/>
      <c r="F1" s="39"/>
      <c r="G1" s="39"/>
      <c r="H1" s="39"/>
      <c r="I1" s="9"/>
      <c r="J1" s="9"/>
      <c r="K1" s="9"/>
      <c r="L1" s="9"/>
      <c r="M1" s="9"/>
      <c r="N1" s="9"/>
    </row>
    <row r="2" spans="1:14" s="8" customFormat="1" ht="48" thickBot="1" x14ac:dyDescent="0.3">
      <c r="A2" s="3"/>
      <c r="B2" s="4" t="s">
        <v>0</v>
      </c>
      <c r="C2" s="4" t="s">
        <v>1</v>
      </c>
      <c r="D2" s="4" t="s">
        <v>8</v>
      </c>
      <c r="E2" s="4" t="s">
        <v>9</v>
      </c>
      <c r="F2" s="4" t="s">
        <v>10</v>
      </c>
      <c r="G2" s="4" t="s">
        <v>11</v>
      </c>
      <c r="H2" s="30" t="s">
        <v>2</v>
      </c>
    </row>
    <row r="3" spans="1:14" s="8" customFormat="1" ht="24" customHeight="1" thickBot="1" x14ac:dyDescent="0.3">
      <c r="A3" s="44" t="s">
        <v>26</v>
      </c>
      <c r="B3" s="45"/>
      <c r="C3" s="45"/>
      <c r="D3" s="45"/>
      <c r="E3" s="46"/>
      <c r="F3" s="4"/>
      <c r="G3" s="29"/>
      <c r="H3" s="31">
        <f>SUM(H4:H14)</f>
        <v>38.002430249858911</v>
      </c>
    </row>
    <row r="4" spans="1:14" ht="24" customHeight="1" x14ac:dyDescent="0.25">
      <c r="A4" s="5">
        <v>1</v>
      </c>
      <c r="B4" s="6" t="s">
        <v>3</v>
      </c>
      <c r="C4" s="12" t="s">
        <v>22</v>
      </c>
      <c r="D4" s="7">
        <v>4</v>
      </c>
      <c r="E4" s="7">
        <v>639.4</v>
      </c>
      <c r="F4" s="15">
        <f>D4*E4</f>
        <v>2557.6</v>
      </c>
      <c r="G4" s="15">
        <v>4966</v>
      </c>
      <c r="H4" s="28">
        <v>1.3248781488892312</v>
      </c>
      <c r="J4">
        <v>162367.67999999999</v>
      </c>
      <c r="L4">
        <v>93556.799999999988</v>
      </c>
      <c r="M4">
        <f>F4*6</f>
        <v>15345.599999999999</v>
      </c>
      <c r="N4">
        <f t="shared" ref="N4:N14" si="0">L4+M4</f>
        <v>108902.39999999999</v>
      </c>
    </row>
    <row r="5" spans="1:14" ht="24" customHeight="1" x14ac:dyDescent="0.25">
      <c r="A5" s="5">
        <v>2</v>
      </c>
      <c r="B5" s="6" t="s">
        <v>19</v>
      </c>
      <c r="C5" s="12" t="s">
        <v>5</v>
      </c>
      <c r="D5" s="7">
        <v>20.28</v>
      </c>
      <c r="E5" s="7">
        <v>603.29999999999995</v>
      </c>
      <c r="F5" s="15">
        <f t="shared" ref="F5:F6" si="1">D5*E5</f>
        <v>12234.923999999999</v>
      </c>
      <c r="G5" s="15">
        <v>14410</v>
      </c>
      <c r="H5" s="16">
        <v>3.8444410240623879</v>
      </c>
      <c r="J5">
        <v>112005.216</v>
      </c>
      <c r="L5">
        <v>73409.543999999994</v>
      </c>
      <c r="M5">
        <f t="shared" ref="M5:M14" si="2">F5*6</f>
        <v>73409.543999999994</v>
      </c>
      <c r="N5">
        <f t="shared" si="0"/>
        <v>146819.08799999999</v>
      </c>
    </row>
    <row r="6" spans="1:14" ht="24" customHeight="1" x14ac:dyDescent="0.25">
      <c r="A6" s="5">
        <v>3</v>
      </c>
      <c r="B6" s="6" t="s">
        <v>4</v>
      </c>
      <c r="C6" s="12" t="s">
        <v>21</v>
      </c>
      <c r="D6" s="7">
        <v>1.8</v>
      </c>
      <c r="E6" s="7">
        <v>3839.6</v>
      </c>
      <c r="F6" s="15">
        <f t="shared" si="1"/>
        <v>6911.28</v>
      </c>
      <c r="G6" s="15">
        <v>9519</v>
      </c>
      <c r="H6" s="16">
        <v>2.5395721102047104</v>
      </c>
      <c r="J6">
        <v>81790.8</v>
      </c>
      <c r="L6">
        <v>51651.600000000006</v>
      </c>
      <c r="M6">
        <f t="shared" si="2"/>
        <v>41467.68</v>
      </c>
      <c r="N6">
        <f t="shared" si="0"/>
        <v>93119.28</v>
      </c>
    </row>
    <row r="7" spans="1:14" ht="24" customHeight="1" x14ac:dyDescent="0.25">
      <c r="A7" s="19">
        <v>4</v>
      </c>
      <c r="B7" s="17" t="s">
        <v>20</v>
      </c>
      <c r="C7" s="12" t="s">
        <v>13</v>
      </c>
      <c r="D7" s="7">
        <v>127.67</v>
      </c>
      <c r="E7" s="25">
        <v>4170.55</v>
      </c>
      <c r="F7" s="21">
        <v>18437</v>
      </c>
      <c r="G7" s="21">
        <v>24952</v>
      </c>
      <c r="H7" s="23">
        <v>6.6569391000974818</v>
      </c>
      <c r="J7">
        <v>226284</v>
      </c>
      <c r="L7">
        <v>110622</v>
      </c>
      <c r="M7">
        <f t="shared" si="2"/>
        <v>110622</v>
      </c>
      <c r="N7">
        <f t="shared" si="0"/>
        <v>221244</v>
      </c>
    </row>
    <row r="8" spans="1:14" ht="24" customHeight="1" x14ac:dyDescent="0.25">
      <c r="A8" s="5">
        <v>5</v>
      </c>
      <c r="B8" s="6" t="s">
        <v>24</v>
      </c>
      <c r="C8" s="12" t="s">
        <v>12</v>
      </c>
      <c r="D8" s="7">
        <v>2.61</v>
      </c>
      <c r="E8" s="25">
        <v>4170.55</v>
      </c>
      <c r="F8" s="21">
        <v>25398</v>
      </c>
      <c r="G8" s="26">
        <v>33951</v>
      </c>
      <c r="H8" s="27">
        <v>9.057780514083424</v>
      </c>
      <c r="J8">
        <v>284508</v>
      </c>
      <c r="L8">
        <v>152388</v>
      </c>
      <c r="M8">
        <f t="shared" si="2"/>
        <v>152388</v>
      </c>
      <c r="N8">
        <f t="shared" si="0"/>
        <v>304776</v>
      </c>
    </row>
    <row r="9" spans="1:14" ht="24" customHeight="1" x14ac:dyDescent="0.25">
      <c r="A9" s="20">
        <v>6</v>
      </c>
      <c r="B9" s="18" t="s">
        <v>23</v>
      </c>
      <c r="C9" s="12" t="s">
        <v>12</v>
      </c>
      <c r="D9" s="7"/>
      <c r="E9" s="7">
        <v>1025.7</v>
      </c>
      <c r="F9" s="22"/>
      <c r="G9" s="22">
        <v>2033</v>
      </c>
      <c r="H9" s="24">
        <v>0.54238366425529738</v>
      </c>
    </row>
    <row r="10" spans="1:14" ht="24" customHeight="1" x14ac:dyDescent="0.25">
      <c r="A10" s="5">
        <v>7</v>
      </c>
      <c r="B10" s="6" t="s">
        <v>16</v>
      </c>
      <c r="C10" s="12" t="s">
        <v>6</v>
      </c>
      <c r="D10" s="7">
        <v>1.1200000000000001</v>
      </c>
      <c r="E10" s="7">
        <v>3898.2</v>
      </c>
      <c r="F10" s="15">
        <f>D10*E10</f>
        <v>4365.9840000000004</v>
      </c>
      <c r="G10" s="15">
        <v>4678</v>
      </c>
      <c r="H10" s="16">
        <v>1.248</v>
      </c>
      <c r="J10">
        <v>51098.064000000006</v>
      </c>
      <c r="L10">
        <v>25026.443999999996</v>
      </c>
      <c r="M10">
        <f t="shared" si="2"/>
        <v>26195.904000000002</v>
      </c>
      <c r="N10">
        <f t="shared" si="0"/>
        <v>51222.347999999998</v>
      </c>
    </row>
    <row r="11" spans="1:14" ht="24" customHeight="1" x14ac:dyDescent="0.25">
      <c r="A11" s="5">
        <v>8</v>
      </c>
      <c r="B11" s="6" t="s">
        <v>18</v>
      </c>
      <c r="C11" s="12" t="s">
        <v>7</v>
      </c>
      <c r="D11" s="7">
        <v>15983.32</v>
      </c>
      <c r="E11" s="7">
        <v>2</v>
      </c>
      <c r="F11" s="15">
        <f t="shared" ref="F11" si="3">D11*E11</f>
        <v>31966.639999999999</v>
      </c>
      <c r="G11" s="15">
        <v>23991</v>
      </c>
      <c r="H11" s="16">
        <v>6.4005541018931824</v>
      </c>
      <c r="J11">
        <v>383599.68</v>
      </c>
      <c r="L11">
        <v>191799.84</v>
      </c>
      <c r="M11">
        <f t="shared" si="2"/>
        <v>191799.84</v>
      </c>
      <c r="N11">
        <f t="shared" si="0"/>
        <v>383599.68</v>
      </c>
    </row>
    <row r="12" spans="1:14" ht="12" customHeight="1" x14ac:dyDescent="0.25">
      <c r="A12" s="37">
        <v>9</v>
      </c>
      <c r="B12" s="35" t="s">
        <v>17</v>
      </c>
      <c r="C12" s="12" t="s">
        <v>14</v>
      </c>
      <c r="D12" s="12">
        <v>0.49</v>
      </c>
      <c r="E12" s="7">
        <v>10</v>
      </c>
      <c r="F12" s="40">
        <v>102</v>
      </c>
      <c r="G12" s="40">
        <v>117</v>
      </c>
      <c r="H12" s="42">
        <f>G12/E10</f>
        <v>3.0013852547329536E-2</v>
      </c>
      <c r="J12">
        <v>1128</v>
      </c>
      <c r="L12">
        <v>612</v>
      </c>
      <c r="M12">
        <f t="shared" si="2"/>
        <v>612</v>
      </c>
      <c r="N12">
        <f t="shared" si="0"/>
        <v>1224</v>
      </c>
    </row>
    <row r="13" spans="1:14" ht="12" customHeight="1" x14ac:dyDescent="0.25">
      <c r="A13" s="38"/>
      <c r="B13" s="36"/>
      <c r="C13" s="12" t="s">
        <v>15</v>
      </c>
      <c r="D13" s="12">
        <v>0.25</v>
      </c>
      <c r="E13" s="7">
        <v>389.3</v>
      </c>
      <c r="F13" s="41"/>
      <c r="G13" s="41"/>
      <c r="H13" s="43"/>
      <c r="J13">
        <v>0</v>
      </c>
      <c r="L13">
        <v>0</v>
      </c>
      <c r="M13">
        <f t="shared" si="2"/>
        <v>0</v>
      </c>
      <c r="N13">
        <f t="shared" si="0"/>
        <v>0</v>
      </c>
    </row>
    <row r="14" spans="1:14" ht="24" customHeight="1" x14ac:dyDescent="0.25">
      <c r="A14" s="5">
        <v>10</v>
      </c>
      <c r="B14" s="6" t="s">
        <v>27</v>
      </c>
      <c r="C14" s="14" t="s">
        <v>25</v>
      </c>
      <c r="D14" s="7"/>
      <c r="E14" s="7" t="s">
        <v>25</v>
      </c>
      <c r="F14" s="15" t="e">
        <f>#REF!*0.14</f>
        <v>#REF!</v>
      </c>
      <c r="G14" s="15">
        <v>23831</v>
      </c>
      <c r="H14" s="16">
        <v>6.3578677338258691</v>
      </c>
      <c r="J14">
        <v>253452</v>
      </c>
      <c r="L14">
        <v>124136.04000000002</v>
      </c>
      <c r="M14" t="e">
        <f t="shared" si="2"/>
        <v>#REF!</v>
      </c>
      <c r="N14" t="e">
        <f t="shared" si="0"/>
        <v>#REF!</v>
      </c>
    </row>
    <row r="15" spans="1:14" ht="15.75" x14ac:dyDescent="0.25">
      <c r="A15" s="10"/>
      <c r="B15" s="11"/>
      <c r="C15" s="13"/>
      <c r="D15" s="11"/>
      <c r="E15" s="11"/>
      <c r="F15" s="11"/>
      <c r="G15" s="11"/>
      <c r="H15" s="11"/>
    </row>
    <row r="16" spans="1:14" ht="51.75" customHeight="1" x14ac:dyDescent="0.25">
      <c r="A16" s="33" t="s">
        <v>29</v>
      </c>
      <c r="B16" s="33"/>
      <c r="C16" s="33"/>
      <c r="D16" s="33"/>
      <c r="E16" s="33"/>
      <c r="F16" s="33"/>
      <c r="G16" s="33"/>
      <c r="H16" s="33"/>
    </row>
    <row r="18" spans="1:8" ht="63" customHeight="1" x14ac:dyDescent="0.25">
      <c r="A18" s="33" t="s">
        <v>30</v>
      </c>
      <c r="B18" s="33"/>
      <c r="C18" s="33"/>
      <c r="D18" s="33"/>
      <c r="E18" s="33"/>
      <c r="F18" s="33"/>
      <c r="G18" s="33"/>
      <c r="H18" s="33"/>
    </row>
    <row r="19" spans="1:8" x14ac:dyDescent="0.25">
      <c r="C19"/>
      <c r="D19" s="32"/>
      <c r="E19" s="32"/>
      <c r="F19" s="32"/>
    </row>
    <row r="20" spans="1:8" ht="15.75" x14ac:dyDescent="0.25">
      <c r="B20" s="34" t="s">
        <v>31</v>
      </c>
      <c r="C20" s="34"/>
      <c r="D20" s="34"/>
      <c r="E20" s="34"/>
      <c r="F20" s="34"/>
    </row>
  </sheetData>
  <mergeCells count="10">
    <mergeCell ref="A1:H1"/>
    <mergeCell ref="F12:F13"/>
    <mergeCell ref="G12:G13"/>
    <mergeCell ref="H12:H13"/>
    <mergeCell ref="A3:E3"/>
    <mergeCell ref="A16:H16"/>
    <mergeCell ref="A18:H18"/>
    <mergeCell ref="B20:F20"/>
    <mergeCell ref="B12:B13"/>
    <mergeCell ref="A12:A13"/>
  </mergeCells>
  <pageMargins left="0.34" right="0.35" top="0.35433070866141736" bottom="0.39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2019-07-19T12:25:57Z</dcterms:modified>
</cp:coreProperties>
</file>