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M7" i="1" l="1"/>
  <c r="N7" i="1" s="1"/>
  <c r="M8" i="1"/>
  <c r="N8" i="1" s="1"/>
  <c r="M12" i="1"/>
  <c r="N12" i="1" s="1"/>
  <c r="M13" i="1"/>
  <c r="N13" i="1" s="1"/>
  <c r="K8" i="1" l="1"/>
  <c r="I8" i="1"/>
  <c r="F11" i="1" l="1"/>
  <c r="M11" i="1" s="1"/>
  <c r="N11" i="1" s="1"/>
  <c r="F10" i="1"/>
  <c r="F5" i="1"/>
  <c r="F6" i="1"/>
  <c r="F4" i="1"/>
  <c r="M10" i="1" l="1"/>
  <c r="N10" i="1" s="1"/>
  <c r="M4" i="1"/>
  <c r="N4" i="1" s="1"/>
  <c r="M6" i="1"/>
  <c r="N6" i="1" s="1"/>
  <c r="M5" i="1"/>
  <c r="N5" i="1" s="1"/>
  <c r="F14" i="1" l="1"/>
  <c r="M14" i="1" l="1"/>
  <c r="N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<sst xmlns="http://schemas.openxmlformats.org/spreadsheetml/2006/main" count="35" uniqueCount="33">
  <si>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</si>
  <si>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</si>
  <si>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</si>
  <si>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</si>
  <si>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</si>
  <si>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</si>
  <si>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</si>
  <si>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</si>
  <si>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</si>
  <si>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</si>
  <si>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</si>
  <si>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</si>
  <si>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</si>
  <si>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</si>
  <si>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</si>
  <si>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</si>
  <si>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</si>
  <si>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</si>
  <si>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</si>
  <si>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</si>
  <si>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</si>
  <si>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</si>
  <si>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</si>
  <si>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</si>
  <si>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1 м2 пл.терр.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</si>
  <si>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</si>
  <si>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</si>
  <si>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</si>
  <si>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>Управление + РКЦ</t>
  </si>
  <si>
    <t xml:space="preserve"> Уважаемые собственники МКД ул. Чикина д.15!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</si>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</sst>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selection activeCell="B2" sqref="B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4" width="0" hidden="1" customWidth="1"/>
  </cols>
  <sheetData>
    <row r="1" spans="1:14" s="1" customFormat="1" ht="159.94999999999999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1" t="s">
        <v>3</v>
      </c>
    </row>
    <row r="3" spans="1:14" s="8" customFormat="1" ht="24" customHeight="1" thickBot="1" x14ac:dyDescent="0.3">
      <c r="A3" s="38" t="s">
        <v>27</v>
      </c>
      <c r="B3" s="39"/>
      <c r="C3" s="4"/>
      <c r="D3" s="4"/>
      <c r="E3" s="4"/>
      <c r="F3" s="4"/>
      <c r="G3" s="30"/>
      <c r="H3" s="29">
        <f>SUM(H4:H14)</f>
        <v>38.000818371607515</v>
      </c>
    </row>
    <row r="4" spans="1:14" ht="24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1519</v>
      </c>
      <c r="F4" s="15">
        <f>D4*E4</f>
        <v>6076</v>
      </c>
      <c r="G4" s="15">
        <v>11797</v>
      </c>
      <c r="H4" s="28">
        <v>3.1236009980141555</v>
      </c>
      <c r="J4">
        <v>161188.56</v>
      </c>
      <c r="L4">
        <v>94267.200000000012</v>
      </c>
      <c r="M4">
        <f>F4*6</f>
        <v>36456</v>
      </c>
      <c r="N4">
        <f>L4+M4</f>
        <v>130723.20000000001</v>
      </c>
    </row>
    <row r="5" spans="1:14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576.5</v>
      </c>
      <c r="F5" s="15">
        <f t="shared" ref="F5:F6" si="0">D5*E5</f>
        <v>11691.42</v>
      </c>
      <c r="G5" s="15">
        <v>13905</v>
      </c>
      <c r="H5" s="16">
        <v>3.6817556902082589</v>
      </c>
      <c r="J5">
        <v>117744.36000000002</v>
      </c>
      <c r="L5">
        <v>70148.52</v>
      </c>
      <c r="M5">
        <f t="shared" ref="M5:M14" si="1">F5*6</f>
        <v>70148.52</v>
      </c>
      <c r="N5">
        <f t="shared" ref="N5:N14" si="2">L5+M5</f>
        <v>140297.04</v>
      </c>
    </row>
    <row r="6" spans="1:14" ht="24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3602.4</v>
      </c>
      <c r="F6" s="15">
        <f t="shared" si="0"/>
        <v>6484.3200000000006</v>
      </c>
      <c r="G6" s="15">
        <v>8930</v>
      </c>
      <c r="H6" s="16">
        <v>2.364478843118285</v>
      </c>
      <c r="J6">
        <v>67410</v>
      </c>
      <c r="L6">
        <v>42570</v>
      </c>
      <c r="M6">
        <f t="shared" si="1"/>
        <v>38905.920000000006</v>
      </c>
      <c r="N6">
        <f t="shared" si="2"/>
        <v>81475.920000000013</v>
      </c>
    </row>
    <row r="7" spans="1:14" ht="24" customHeight="1" x14ac:dyDescent="0.25">
      <c r="A7" s="17">
        <v>4</v>
      </c>
      <c r="B7" s="27" t="s">
        <v>21</v>
      </c>
      <c r="C7" s="12" t="s">
        <v>14</v>
      </c>
      <c r="D7" s="7">
        <v>151.09</v>
      </c>
      <c r="E7" s="24">
        <v>4053.35</v>
      </c>
      <c r="F7" s="19">
        <v>20105</v>
      </c>
      <c r="G7" s="19">
        <v>22801</v>
      </c>
      <c r="H7" s="21">
        <v>6.0372320382911555</v>
      </c>
      <c r="J7">
        <v>244920</v>
      </c>
      <c r="L7">
        <v>120630</v>
      </c>
      <c r="M7">
        <f t="shared" si="1"/>
        <v>120630</v>
      </c>
      <c r="N7">
        <f t="shared" si="2"/>
        <v>241260</v>
      </c>
    </row>
    <row r="8" spans="1:14" ht="24" customHeight="1" x14ac:dyDescent="0.25">
      <c r="A8" s="5">
        <v>5</v>
      </c>
      <c r="B8" s="6" t="s">
        <v>25</v>
      </c>
      <c r="C8" s="12" t="s">
        <v>13</v>
      </c>
      <c r="D8" s="7">
        <v>2.87</v>
      </c>
      <c r="E8" s="24">
        <v>1065.8</v>
      </c>
      <c r="F8" s="19">
        <v>27889</v>
      </c>
      <c r="G8" s="25">
        <v>30214</v>
      </c>
      <c r="H8" s="26">
        <v>8.0000407352716536</v>
      </c>
      <c r="I8">
        <f>F8*12</f>
        <v>334668</v>
      </c>
      <c r="J8">
        <v>307092</v>
      </c>
      <c r="K8">
        <f>G8*12</f>
        <v>362568</v>
      </c>
      <c r="L8">
        <v>167334</v>
      </c>
      <c r="M8">
        <f t="shared" si="1"/>
        <v>167334</v>
      </c>
      <c r="N8">
        <f t="shared" si="2"/>
        <v>334668</v>
      </c>
    </row>
    <row r="9" spans="1:14" ht="24" customHeight="1" x14ac:dyDescent="0.25">
      <c r="A9" s="18">
        <v>6</v>
      </c>
      <c r="B9" s="23" t="s">
        <v>23</v>
      </c>
      <c r="C9" s="12" t="s">
        <v>13</v>
      </c>
      <c r="D9" s="7"/>
      <c r="E9" s="7">
        <v>1065.8</v>
      </c>
      <c r="F9" s="20"/>
      <c r="G9" s="20">
        <v>2111</v>
      </c>
      <c r="H9" s="22">
        <v>0.55894902999134377</v>
      </c>
    </row>
    <row r="10" spans="1:14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3927.8</v>
      </c>
      <c r="F10" s="15">
        <f>D10*E10</f>
        <v>4399.1360000000004</v>
      </c>
      <c r="G10" s="15">
        <v>4713</v>
      </c>
      <c r="H10" s="16">
        <v>1.248</v>
      </c>
      <c r="J10">
        <v>50724</v>
      </c>
      <c r="L10">
        <v>25216.476000000002</v>
      </c>
      <c r="M10">
        <f t="shared" si="1"/>
        <v>26394.816000000003</v>
      </c>
      <c r="N10">
        <f t="shared" si="2"/>
        <v>51611.292000000001</v>
      </c>
    </row>
    <row r="11" spans="1:14" ht="24" customHeight="1" x14ac:dyDescent="0.25">
      <c r="A11" s="5">
        <v>8</v>
      </c>
      <c r="B11" s="6" t="s">
        <v>19</v>
      </c>
      <c r="C11" s="12" t="s">
        <v>8</v>
      </c>
      <c r="D11" s="7">
        <v>16049.82</v>
      </c>
      <c r="E11" s="7">
        <v>2</v>
      </c>
      <c r="F11" s="15">
        <f t="shared" ref="F11" si="3">D11*E11</f>
        <v>32099.64</v>
      </c>
      <c r="G11" s="15">
        <v>24909</v>
      </c>
      <c r="H11" s="16">
        <v>6.5953867304852594</v>
      </c>
      <c r="J11">
        <v>385200</v>
      </c>
      <c r="L11">
        <v>192597.84</v>
      </c>
      <c r="M11">
        <f t="shared" si="1"/>
        <v>192597.84</v>
      </c>
      <c r="N11">
        <f t="shared" si="2"/>
        <v>385195.68</v>
      </c>
    </row>
    <row r="12" spans="1:14" ht="12" customHeight="1" x14ac:dyDescent="0.25">
      <c r="A12" s="44">
        <v>9</v>
      </c>
      <c r="B12" s="42" t="s">
        <v>18</v>
      </c>
      <c r="C12" s="12" t="s">
        <v>15</v>
      </c>
      <c r="D12" s="12">
        <v>0.49</v>
      </c>
      <c r="E12" s="7">
        <v>10</v>
      </c>
      <c r="F12" s="34">
        <v>169</v>
      </c>
      <c r="G12" s="34">
        <v>195</v>
      </c>
      <c r="H12" s="36">
        <f>G12/E10</f>
        <v>4.964611232751158E-2</v>
      </c>
      <c r="J12">
        <v>1872</v>
      </c>
      <c r="L12">
        <v>1014</v>
      </c>
      <c r="M12">
        <f t="shared" si="1"/>
        <v>1014</v>
      </c>
      <c r="N12">
        <f t="shared" si="2"/>
        <v>2028</v>
      </c>
    </row>
    <row r="13" spans="1:14" ht="12" customHeight="1" x14ac:dyDescent="0.25">
      <c r="A13" s="45"/>
      <c r="B13" s="43"/>
      <c r="C13" s="12" t="s">
        <v>16</v>
      </c>
      <c r="D13" s="12">
        <v>0.25</v>
      </c>
      <c r="E13" s="7">
        <v>658.3</v>
      </c>
      <c r="F13" s="35"/>
      <c r="G13" s="35"/>
      <c r="H13" s="37"/>
      <c r="J13">
        <v>0</v>
      </c>
      <c r="L13">
        <v>0</v>
      </c>
      <c r="M13">
        <f t="shared" si="1"/>
        <v>0</v>
      </c>
      <c r="N13">
        <f t="shared" si="2"/>
        <v>0</v>
      </c>
    </row>
    <row r="14" spans="1:14" ht="24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23951</v>
      </c>
      <c r="H14" s="16">
        <v>6.3417281938998933</v>
      </c>
      <c r="J14">
        <v>251616</v>
      </c>
      <c r="L14">
        <v>125078.52000000002</v>
      </c>
      <c r="M14" t="e">
        <f t="shared" si="1"/>
        <v>#REF!</v>
      </c>
      <c r="N14" t="e">
        <f t="shared" si="2"/>
        <v>#REF!</v>
      </c>
    </row>
    <row r="15" spans="1:14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4" ht="63.75" customHeight="1" x14ac:dyDescent="0.25">
      <c r="A16" s="40" t="s">
        <v>30</v>
      </c>
      <c r="B16" s="40"/>
      <c r="C16" s="40"/>
      <c r="D16" s="40"/>
      <c r="E16" s="40"/>
      <c r="F16" s="40"/>
      <c r="G16" s="40"/>
      <c r="H16" s="40"/>
    </row>
    <row r="18" spans="1:8" ht="51" customHeight="1" x14ac:dyDescent="0.25">
      <c r="A18" s="40" t="s">
        <v>31</v>
      </c>
      <c r="B18" s="40"/>
      <c r="C18" s="40"/>
      <c r="D18" s="40"/>
      <c r="E18" s="40"/>
      <c r="F18" s="40"/>
      <c r="G18" s="40"/>
      <c r="H18" s="40"/>
    </row>
    <row r="19" spans="1:8" x14ac:dyDescent="0.25">
      <c r="C19"/>
      <c r="D19" s="32"/>
      <c r="E19" s="32"/>
      <c r="F19" s="32"/>
    </row>
    <row r="20" spans="1:8" ht="15.75" x14ac:dyDescent="0.25">
      <c r="B20" s="41" t="s">
        <v>32</v>
      </c>
      <c r="C20" s="41"/>
      <c r="D20" s="41"/>
      <c r="E20" s="41"/>
      <c r="F20" s="41"/>
    </row>
  </sheetData>
  <mergeCells count="10">
    <mergeCell ref="A16:H16"/>
    <mergeCell ref="A18:H18"/>
    <mergeCell ref="B20:F20"/>
    <mergeCell ref="B12:B13"/>
    <mergeCell ref="A12:A13"/>
    <mergeCell ref="A1:H1"/>
    <mergeCell ref="F12:F13"/>
    <mergeCell ref="G12:G13"/>
    <mergeCell ref="H12:H13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2019-07-19T12:27:48Z</dcterms:modified>
</cp:coreProperties>
</file>